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fce\08_介護\01 虹新聞\"/>
    </mc:Choice>
  </mc:AlternateContent>
  <xr:revisionPtr revIDLastSave="0" documentId="8_{9AA598C9-757D-4C01-9B91-9C157B429741}" xr6:coauthVersionLast="44" xr6:coauthVersionMax="44" xr10:uidLastSave="{00000000-0000-0000-0000-000000000000}"/>
  <bookViews>
    <workbookView xWindow="-120" yWindow="-120" windowWidth="20640" windowHeight="11160" activeTab="2" xr2:uid="{00000000-000D-0000-FFFF-FFFF00000000}"/>
  </bookViews>
  <sheets>
    <sheet name="R1　1割負担" sheetId="12" r:id="rId1"/>
    <sheet name="R1　２割負担 (2)" sheetId="15" r:id="rId2"/>
    <sheet name="R1　３割負担 (3)" sheetId="16" r:id="rId3"/>
    <sheet name="Sheet3" sheetId="3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7" i="16" l="1"/>
  <c r="F27" i="16"/>
  <c r="E27" i="16"/>
  <c r="D27" i="16"/>
  <c r="H10" i="16"/>
  <c r="G10" i="16"/>
  <c r="G12" i="16" s="1"/>
  <c r="F10" i="16"/>
  <c r="E10" i="16"/>
  <c r="E12" i="16" s="1"/>
  <c r="D10" i="16"/>
  <c r="G27" i="15"/>
  <c r="F27" i="15"/>
  <c r="E27" i="15"/>
  <c r="D27" i="15"/>
  <c r="H10" i="15"/>
  <c r="G10" i="15"/>
  <c r="G12" i="15" s="1"/>
  <c r="F10" i="15"/>
  <c r="E10" i="15"/>
  <c r="E12" i="15" s="1"/>
  <c r="D10" i="15"/>
  <c r="E11" i="16" l="1"/>
  <c r="G11" i="16"/>
  <c r="E15" i="16"/>
  <c r="G15" i="16"/>
  <c r="D12" i="16"/>
  <c r="F12" i="16"/>
  <c r="H12" i="16"/>
  <c r="D11" i="16"/>
  <c r="F11" i="16"/>
  <c r="F15" i="16" s="1"/>
  <c r="H11" i="16"/>
  <c r="E11" i="15"/>
  <c r="E15" i="15" s="1"/>
  <c r="G11" i="15"/>
  <c r="G15" i="15" s="1"/>
  <c r="D12" i="15"/>
  <c r="F12" i="15"/>
  <c r="H12" i="15"/>
  <c r="D11" i="15"/>
  <c r="F11" i="15"/>
  <c r="H11" i="15"/>
  <c r="G27" i="12"/>
  <c r="F27" i="12"/>
  <c r="E27" i="12"/>
  <c r="D27" i="12"/>
  <c r="H10" i="12"/>
  <c r="G10" i="12"/>
  <c r="F10" i="12"/>
  <c r="E10" i="12"/>
  <c r="D10" i="12"/>
  <c r="H15" i="16" l="1"/>
  <c r="D15" i="16"/>
  <c r="D34" i="16" s="1"/>
  <c r="F34" i="16"/>
  <c r="F32" i="16"/>
  <c r="F33" i="16"/>
  <c r="F31" i="16"/>
  <c r="H34" i="16"/>
  <c r="H32" i="16"/>
  <c r="H33" i="16"/>
  <c r="H31" i="16"/>
  <c r="G33" i="16"/>
  <c r="G31" i="16"/>
  <c r="G34" i="16"/>
  <c r="G32" i="16"/>
  <c r="E33" i="16"/>
  <c r="E31" i="16"/>
  <c r="E34" i="16"/>
  <c r="E32" i="16"/>
  <c r="F15" i="15"/>
  <c r="F34" i="15" s="1"/>
  <c r="H15" i="15"/>
  <c r="H32" i="15" s="1"/>
  <c r="D15" i="15"/>
  <c r="D32" i="15" s="1"/>
  <c r="F32" i="15"/>
  <c r="F31" i="15"/>
  <c r="G33" i="15"/>
  <c r="G31" i="15"/>
  <c r="G34" i="15"/>
  <c r="G32" i="15"/>
  <c r="E33" i="15"/>
  <c r="E31" i="15"/>
  <c r="E34" i="15"/>
  <c r="E32" i="15"/>
  <c r="G12" i="12"/>
  <c r="D12" i="12"/>
  <c r="F12" i="12"/>
  <c r="H12" i="12"/>
  <c r="E12" i="12"/>
  <c r="E11" i="12"/>
  <c r="G11" i="12"/>
  <c r="D11" i="12"/>
  <c r="F11" i="12"/>
  <c r="H11" i="12"/>
  <c r="H15" i="12" s="1"/>
  <c r="F33" i="15" l="1"/>
  <c r="D31" i="16"/>
  <c r="D33" i="16"/>
  <c r="D32" i="16"/>
  <c r="H34" i="15"/>
  <c r="D33" i="15"/>
  <c r="D34" i="15"/>
  <c r="D31" i="15"/>
  <c r="H33" i="15"/>
  <c r="H31" i="15"/>
  <c r="F15" i="12"/>
  <c r="D15" i="12"/>
  <c r="G15" i="12"/>
  <c r="E15" i="12"/>
  <c r="F34" i="12" l="1"/>
  <c r="F33" i="12"/>
  <c r="F32" i="12"/>
  <c r="F31" i="12"/>
  <c r="E33" i="12"/>
  <c r="E31" i="12"/>
  <c r="E34" i="12"/>
  <c r="E32" i="12"/>
  <c r="G34" i="12"/>
  <c r="G32" i="12"/>
  <c r="G33" i="12"/>
  <c r="G31" i="12"/>
  <c r="D34" i="12"/>
  <c r="D33" i="12"/>
  <c r="D32" i="12"/>
  <c r="D31" i="12"/>
  <c r="H34" i="12"/>
  <c r="H33" i="12"/>
  <c r="H32" i="12"/>
  <c r="H31" i="12"/>
</calcChain>
</file>

<file path=xl/sharedStrings.xml><?xml version="1.0" encoding="utf-8"?>
<sst xmlns="http://schemas.openxmlformats.org/spreadsheetml/2006/main" count="150" uniqueCount="45">
  <si>
    <t>要介護度１</t>
    <rPh sb="0" eb="3">
      <t>ヨウカイゴ</t>
    </rPh>
    <rPh sb="3" eb="4">
      <t>ド</t>
    </rPh>
    <phoneticPr fontId="1"/>
  </si>
  <si>
    <t>要介護度２</t>
    <rPh sb="0" eb="3">
      <t>ヨウカイゴ</t>
    </rPh>
    <rPh sb="3" eb="4">
      <t>ド</t>
    </rPh>
    <phoneticPr fontId="1"/>
  </si>
  <si>
    <t>要介護度３</t>
    <rPh sb="0" eb="3">
      <t>ヨウカイゴ</t>
    </rPh>
    <rPh sb="3" eb="4">
      <t>ド</t>
    </rPh>
    <phoneticPr fontId="1"/>
  </si>
  <si>
    <t>要介護度４</t>
    <rPh sb="0" eb="3">
      <t>ヨウカイゴ</t>
    </rPh>
    <rPh sb="3" eb="4">
      <t>ド</t>
    </rPh>
    <phoneticPr fontId="1"/>
  </si>
  <si>
    <t>要介護度５</t>
    <rPh sb="0" eb="3">
      <t>ヨウカイゴ</t>
    </rPh>
    <rPh sb="3" eb="4">
      <t>ド</t>
    </rPh>
    <phoneticPr fontId="1"/>
  </si>
  <si>
    <t>特別養護老人ホーム　虹の郷　　ご利用料金のご案内</t>
    <rPh sb="0" eb="2">
      <t>トクベツ</t>
    </rPh>
    <rPh sb="2" eb="4">
      <t>ヨウゴ</t>
    </rPh>
    <rPh sb="4" eb="6">
      <t>ロウジン</t>
    </rPh>
    <rPh sb="10" eb="11">
      <t>ニジ</t>
    </rPh>
    <rPh sb="12" eb="13">
      <t>サト</t>
    </rPh>
    <rPh sb="16" eb="18">
      <t>リヨウ</t>
    </rPh>
    <rPh sb="18" eb="20">
      <t>リョウキン</t>
    </rPh>
    <rPh sb="22" eb="24">
      <t>アンナイ</t>
    </rPh>
    <phoneticPr fontId="1"/>
  </si>
  <si>
    <t>（単位：円）</t>
    <rPh sb="1" eb="3">
      <t>タンイ</t>
    </rPh>
    <rPh sb="4" eb="5">
      <t>エン</t>
    </rPh>
    <phoneticPr fontId="1"/>
  </si>
  <si>
    <t>　　　　　※入所後３０日に限り，初期加算として３０円が加算されます。</t>
    <rPh sb="6" eb="8">
      <t>ニュウショ</t>
    </rPh>
    <rPh sb="8" eb="9">
      <t>ゴ</t>
    </rPh>
    <rPh sb="11" eb="12">
      <t>ニチ</t>
    </rPh>
    <rPh sb="13" eb="14">
      <t>カギ</t>
    </rPh>
    <rPh sb="16" eb="18">
      <t>ショキ</t>
    </rPh>
    <rPh sb="18" eb="20">
      <t>カサン</t>
    </rPh>
    <rPh sb="25" eb="26">
      <t>エン</t>
    </rPh>
    <rPh sb="27" eb="29">
      <t>カサン</t>
    </rPh>
    <phoneticPr fontId="1"/>
  </si>
  <si>
    <t>　　　　　※上記料金の他に医療費がかかります。</t>
    <rPh sb="6" eb="8">
      <t>ジョウキ</t>
    </rPh>
    <rPh sb="8" eb="10">
      <t>リョウキン</t>
    </rPh>
    <rPh sb="11" eb="12">
      <t>ホカ</t>
    </rPh>
    <rPh sb="13" eb="16">
      <t>イリョウヒ</t>
    </rPh>
    <phoneticPr fontId="1"/>
  </si>
  <si>
    <t xml:space="preserve"> (1) 介護サービス費用</t>
    <rPh sb="5" eb="7">
      <t>カイゴ</t>
    </rPh>
    <rPh sb="11" eb="13">
      <t>ヒヨウ</t>
    </rPh>
    <phoneticPr fontId="1"/>
  </si>
  <si>
    <t xml:space="preserve"> (2) 栄養マネジメント加算</t>
    <rPh sb="5" eb="7">
      <t>エイヨウ</t>
    </rPh>
    <rPh sb="13" eb="15">
      <t>カサン</t>
    </rPh>
    <phoneticPr fontId="1"/>
  </si>
  <si>
    <t>３．ご利用料金総合計（30日当たり）</t>
    <rPh sb="3" eb="5">
      <t>リヨウ</t>
    </rPh>
    <rPh sb="5" eb="7">
      <t>リョウキン</t>
    </rPh>
    <rPh sb="7" eb="8">
      <t>ソウ</t>
    </rPh>
    <rPh sb="8" eb="10">
      <t>ゴウケイ</t>
    </rPh>
    <rPh sb="13" eb="14">
      <t>ニチ</t>
    </rPh>
    <rPh sb="14" eb="15">
      <t>ア</t>
    </rPh>
    <phoneticPr fontId="1"/>
  </si>
  <si>
    <t>　　　　　※料金は所得に応じて、下記に掲げた４段階に区分されています。</t>
    <rPh sb="6" eb="8">
      <t>リョウキン</t>
    </rPh>
    <rPh sb="9" eb="11">
      <t>ショトク</t>
    </rPh>
    <rPh sb="12" eb="13">
      <t>オウ</t>
    </rPh>
    <rPh sb="16" eb="18">
      <t>カキ</t>
    </rPh>
    <rPh sb="19" eb="20">
      <t>カカ</t>
    </rPh>
    <rPh sb="23" eb="25">
      <t>ダンカイ</t>
    </rPh>
    <rPh sb="26" eb="28">
      <t>クブン</t>
    </rPh>
    <phoneticPr fontId="1"/>
  </si>
  <si>
    <t xml:space="preserve"> (4) 看護体制加算(Ⅰ）</t>
    <rPh sb="5" eb="7">
      <t>カンゴ</t>
    </rPh>
    <rPh sb="7" eb="9">
      <t>タイセイ</t>
    </rPh>
    <rPh sb="9" eb="11">
      <t>カサン</t>
    </rPh>
    <phoneticPr fontId="1"/>
  </si>
  <si>
    <t>(1) 食費（1日）</t>
    <rPh sb="4" eb="6">
      <t>ショクヒ</t>
    </rPh>
    <rPh sb="8" eb="9">
      <t>ニチ</t>
    </rPh>
    <phoneticPr fontId="1"/>
  </si>
  <si>
    <t>(2) 居住費（１日）</t>
    <rPh sb="4" eb="6">
      <t>キョジュウ</t>
    </rPh>
    <rPh sb="6" eb="7">
      <t>ヒ</t>
    </rPh>
    <rPh sb="9" eb="10">
      <t>ニチ</t>
    </rPh>
    <phoneticPr fontId="1"/>
  </si>
  <si>
    <t>２、食費・居住費（平成２７年8月１日改定）</t>
    <rPh sb="2" eb="3">
      <t>ショク</t>
    </rPh>
    <rPh sb="3" eb="4">
      <t>ヒ</t>
    </rPh>
    <rPh sb="5" eb="7">
      <t>キョジュウ</t>
    </rPh>
    <rPh sb="7" eb="8">
      <t>ヒ</t>
    </rPh>
    <phoneticPr fontId="1"/>
  </si>
  <si>
    <t>　　　　　※入院や外泊された場合は、所定の日数について入院外泊加算費２４６円が加算されます。</t>
    <rPh sb="6" eb="8">
      <t>ニュウイン</t>
    </rPh>
    <rPh sb="9" eb="11">
      <t>ガイハク</t>
    </rPh>
    <rPh sb="14" eb="16">
      <t>バアイ</t>
    </rPh>
    <rPh sb="18" eb="20">
      <t>ショテイ</t>
    </rPh>
    <rPh sb="21" eb="23">
      <t>ニッスウ</t>
    </rPh>
    <rPh sb="27" eb="29">
      <t>ニュウイン</t>
    </rPh>
    <rPh sb="29" eb="31">
      <t>ガイハク</t>
    </rPh>
    <rPh sb="31" eb="33">
      <t>カサン</t>
    </rPh>
    <rPh sb="33" eb="34">
      <t>ヒ</t>
    </rPh>
    <rPh sb="37" eb="38">
      <t>エン</t>
    </rPh>
    <rPh sb="39" eb="41">
      <t>カサン</t>
    </rPh>
    <phoneticPr fontId="1"/>
  </si>
  <si>
    <t>市町村民税課税世帯</t>
    <rPh sb="0" eb="3">
      <t>シチョウソン</t>
    </rPh>
    <rPh sb="3" eb="4">
      <t>ミン</t>
    </rPh>
    <rPh sb="4" eb="5">
      <t>ゼイ</t>
    </rPh>
    <rPh sb="5" eb="7">
      <t>カゼイ</t>
    </rPh>
    <rPh sb="7" eb="9">
      <t>セタイ</t>
    </rPh>
    <phoneticPr fontId="1"/>
  </si>
  <si>
    <t>市町村民税非課税世帯</t>
    <rPh sb="0" eb="3">
      <t>シチョウソン</t>
    </rPh>
    <rPh sb="3" eb="4">
      <t>ミン</t>
    </rPh>
    <rPh sb="4" eb="5">
      <t>ゼイ</t>
    </rPh>
    <rPh sb="5" eb="8">
      <t>ヒカゼイ</t>
    </rPh>
    <rPh sb="8" eb="10">
      <t>セタイ</t>
    </rPh>
    <phoneticPr fontId="1"/>
  </si>
  <si>
    <t>利用負担第一段階</t>
    <rPh sb="0" eb="2">
      <t>リヨウ</t>
    </rPh>
    <rPh sb="2" eb="3">
      <t>フ</t>
    </rPh>
    <rPh sb="3" eb="4">
      <t>タン</t>
    </rPh>
    <rPh sb="4" eb="5">
      <t>ダイ</t>
    </rPh>
    <rPh sb="5" eb="6">
      <t>イチ</t>
    </rPh>
    <rPh sb="6" eb="7">
      <t>ダン</t>
    </rPh>
    <rPh sb="7" eb="8">
      <t>カイ</t>
    </rPh>
    <phoneticPr fontId="1"/>
  </si>
  <si>
    <t>利用負担第二段階</t>
    <rPh sb="0" eb="2">
      <t>リヨウ</t>
    </rPh>
    <rPh sb="2" eb="3">
      <t>フ</t>
    </rPh>
    <rPh sb="3" eb="4">
      <t>タン</t>
    </rPh>
    <rPh sb="4" eb="5">
      <t>ダイ</t>
    </rPh>
    <rPh sb="5" eb="6">
      <t>フタ</t>
    </rPh>
    <rPh sb="6" eb="7">
      <t>ダン</t>
    </rPh>
    <rPh sb="7" eb="8">
      <t>カイ</t>
    </rPh>
    <phoneticPr fontId="1"/>
  </si>
  <si>
    <t>利用負担第三段階</t>
    <rPh sb="0" eb="2">
      <t>リヨウ</t>
    </rPh>
    <rPh sb="2" eb="3">
      <t>フ</t>
    </rPh>
    <rPh sb="3" eb="4">
      <t>タン</t>
    </rPh>
    <rPh sb="4" eb="5">
      <t>ダイ</t>
    </rPh>
    <rPh sb="5" eb="6">
      <t>サン</t>
    </rPh>
    <rPh sb="6" eb="7">
      <t>ダン</t>
    </rPh>
    <rPh sb="7" eb="8">
      <t>カイ</t>
    </rPh>
    <phoneticPr fontId="1"/>
  </si>
  <si>
    <t>＜介護老人福祉施設（１１７４５００３７９）＞</t>
    <rPh sb="1" eb="3">
      <t>カイゴ</t>
    </rPh>
    <rPh sb="3" eb="5">
      <t>ロウジン</t>
    </rPh>
    <rPh sb="5" eb="7">
      <t>フクシ</t>
    </rPh>
    <rPh sb="7" eb="9">
      <t>シセツ</t>
    </rPh>
    <phoneticPr fontId="1"/>
  </si>
  <si>
    <t xml:space="preserve"> 食費・居住費（30日当たり）</t>
    <rPh sb="1" eb="3">
      <t>ショクヒ</t>
    </rPh>
    <rPh sb="4" eb="6">
      <t>キョジュウ</t>
    </rPh>
    <rPh sb="6" eb="7">
      <t>ヒ</t>
    </rPh>
    <rPh sb="10" eb="11">
      <t>ニチ</t>
    </rPh>
    <rPh sb="11" eb="12">
      <t>ア</t>
    </rPh>
    <phoneticPr fontId="1"/>
  </si>
  <si>
    <t>基準負担額（第四段階）</t>
    <rPh sb="0" eb="1">
      <t>モト</t>
    </rPh>
    <rPh sb="1" eb="2">
      <t>ジュン</t>
    </rPh>
    <rPh sb="2" eb="3">
      <t>フ</t>
    </rPh>
    <rPh sb="3" eb="4">
      <t>タン</t>
    </rPh>
    <rPh sb="4" eb="5">
      <t>ガク</t>
    </rPh>
    <rPh sb="6" eb="7">
      <t>ダイ</t>
    </rPh>
    <rPh sb="7" eb="8">
      <t>ヨン</t>
    </rPh>
    <rPh sb="8" eb="10">
      <t>ダンカイ</t>
    </rPh>
    <phoneticPr fontId="1"/>
  </si>
  <si>
    <t>利用者負担
第一段階</t>
    <rPh sb="0" eb="3">
      <t>リヨウシャ</t>
    </rPh>
    <rPh sb="3" eb="5">
      <t>フタン</t>
    </rPh>
    <rPh sb="6" eb="8">
      <t>ダイイチ</t>
    </rPh>
    <rPh sb="8" eb="10">
      <t>ダンカイ</t>
    </rPh>
    <phoneticPr fontId="1"/>
  </si>
  <si>
    <t>利用者負担
第二段階</t>
    <rPh sb="0" eb="3">
      <t>リヨウシャ</t>
    </rPh>
    <rPh sb="3" eb="5">
      <t>フタン</t>
    </rPh>
    <rPh sb="6" eb="8">
      <t>ダイニ</t>
    </rPh>
    <rPh sb="8" eb="10">
      <t>ダンカイ</t>
    </rPh>
    <phoneticPr fontId="1"/>
  </si>
  <si>
    <t>利用者負担
第三段階</t>
    <rPh sb="0" eb="3">
      <t>リヨウシャ</t>
    </rPh>
    <rPh sb="3" eb="5">
      <t>フタン</t>
    </rPh>
    <rPh sb="6" eb="7">
      <t>ダイ</t>
    </rPh>
    <rPh sb="7" eb="8">
      <t>サン</t>
    </rPh>
    <rPh sb="8" eb="10">
      <t>ダンカイ</t>
    </rPh>
    <phoneticPr fontId="1"/>
  </si>
  <si>
    <t>基準負担額
（第四段階）</t>
    <rPh sb="0" eb="4">
      <t>キジュンフタン</t>
    </rPh>
    <rPh sb="4" eb="5">
      <t>ガク</t>
    </rPh>
    <rPh sb="7" eb="8">
      <t>ダイ</t>
    </rPh>
    <rPh sb="8" eb="11">
      <t>ヨンダンカイ</t>
    </rPh>
    <phoneticPr fontId="1"/>
  </si>
  <si>
    <t xml:space="preserve"> (6) (1)～(5) の合計（30日当たり）</t>
    <rPh sb="14" eb="16">
      <t>ゴウケイ</t>
    </rPh>
    <rPh sb="19" eb="20">
      <t>ニチ</t>
    </rPh>
    <rPh sb="20" eb="21">
      <t>ア</t>
    </rPh>
    <phoneticPr fontId="1"/>
  </si>
  <si>
    <t xml:space="preserve"> (5) 夜勤職員配置加算(Ⅰ）</t>
    <rPh sb="5" eb="7">
      <t>ヤキン</t>
    </rPh>
    <rPh sb="7" eb="9">
      <t>ショクイン</t>
    </rPh>
    <rPh sb="9" eb="11">
      <t>ハイチ</t>
    </rPh>
    <rPh sb="11" eb="13">
      <t>カサン</t>
    </rPh>
    <phoneticPr fontId="1"/>
  </si>
  <si>
    <t xml:space="preserve"> (3) サービス提供体制強化加算(Ⅰ）ロ</t>
    <rPh sb="9" eb="11">
      <t>テイキョウ</t>
    </rPh>
    <rPh sb="11" eb="13">
      <t>タイセイ</t>
    </rPh>
    <rPh sb="13" eb="15">
      <t>キョウカ</t>
    </rPh>
    <rPh sb="15" eb="17">
      <t>カサン</t>
    </rPh>
    <phoneticPr fontId="1"/>
  </si>
  <si>
    <t>（1割負担）</t>
    <rPh sb="2" eb="3">
      <t>ワリ</t>
    </rPh>
    <rPh sb="3" eb="5">
      <t>フタン</t>
    </rPh>
    <phoneticPr fontId="1"/>
  </si>
  <si>
    <t>　　　　　※1介護職員処遇改善加算(7)は、(1)～(5)合計に利用日数×8.3/100を乗じた金額になります。</t>
    <rPh sb="7" eb="9">
      <t>カイゴ</t>
    </rPh>
    <rPh sb="9" eb="11">
      <t>ショクイン</t>
    </rPh>
    <rPh sb="11" eb="13">
      <t>ショグウ</t>
    </rPh>
    <rPh sb="13" eb="15">
      <t>カイゼン</t>
    </rPh>
    <rPh sb="15" eb="17">
      <t>カサン</t>
    </rPh>
    <rPh sb="29" eb="31">
      <t>ゴウケイ</t>
    </rPh>
    <rPh sb="32" eb="34">
      <t>リヨウ</t>
    </rPh>
    <rPh sb="34" eb="36">
      <t>ニッスウ</t>
    </rPh>
    <rPh sb="45" eb="46">
      <t>ジョウ</t>
    </rPh>
    <rPh sb="48" eb="50">
      <t>キンガク</t>
    </rPh>
    <phoneticPr fontId="1"/>
  </si>
  <si>
    <t>　　　　　※2介護職員等特定処遇改善加算(8)は、(1)～(5)合計に利用日数×2.3/100を乗じた金額になります。</t>
    <rPh sb="32" eb="34">
      <t>ゴウケイ</t>
    </rPh>
    <rPh sb="35" eb="37">
      <t>リヨウ</t>
    </rPh>
    <rPh sb="37" eb="39">
      <t>ニッスウ</t>
    </rPh>
    <rPh sb="48" eb="49">
      <t>ジョウ</t>
    </rPh>
    <rPh sb="51" eb="53">
      <t>キンガク</t>
    </rPh>
    <phoneticPr fontId="1"/>
  </si>
  <si>
    <t xml:space="preserve"> (10) 日用品費（30日当たり）</t>
    <rPh sb="6" eb="9">
      <t>ニチヨウヒン</t>
    </rPh>
    <rPh sb="9" eb="10">
      <t>ヒ</t>
    </rPh>
    <rPh sb="13" eb="14">
      <t>ニチ</t>
    </rPh>
    <rPh sb="14" eb="15">
      <t>ア</t>
    </rPh>
    <phoneticPr fontId="1"/>
  </si>
  <si>
    <r>
      <rPr>
        <b/>
        <sz val="9"/>
        <color theme="1"/>
        <rFont val="ＭＳ Ｐゴシック"/>
        <family val="3"/>
        <charset val="128"/>
        <scheme val="minor"/>
      </rPr>
      <t xml:space="preserve"> (11) </t>
    </r>
    <r>
      <rPr>
        <b/>
        <sz val="10"/>
        <color theme="1"/>
        <rFont val="ＭＳ Ｐゴシック"/>
        <family val="3"/>
        <charset val="128"/>
        <scheme val="minor"/>
      </rPr>
      <t>金銭管理費（1ヵ月当たり）</t>
    </r>
    <rPh sb="6" eb="8">
      <t>キンセン</t>
    </rPh>
    <rPh sb="8" eb="10">
      <t>カンリ</t>
    </rPh>
    <rPh sb="10" eb="11">
      <t>ヒ</t>
    </rPh>
    <rPh sb="14" eb="15">
      <t>ゲツ</t>
    </rPh>
    <rPh sb="15" eb="16">
      <t>ア</t>
    </rPh>
    <phoneticPr fontId="1"/>
  </si>
  <si>
    <t xml:space="preserve"> 自己負担合計（食費を除き３０日当たり）
  （(6)～(8) (10)～(11) の合計）</t>
    <rPh sb="1" eb="3">
      <t>ジコ</t>
    </rPh>
    <rPh sb="3" eb="5">
      <t>フタン</t>
    </rPh>
    <rPh sb="5" eb="7">
      <t>ゴウケイ</t>
    </rPh>
    <rPh sb="8" eb="10">
      <t>ショクヒ</t>
    </rPh>
    <rPh sb="11" eb="12">
      <t>ノゾ</t>
    </rPh>
    <rPh sb="15" eb="16">
      <t>ニチ</t>
    </rPh>
    <rPh sb="16" eb="17">
      <t>ア</t>
    </rPh>
    <rPh sb="43" eb="45">
      <t>ゴウケイ</t>
    </rPh>
    <phoneticPr fontId="1"/>
  </si>
  <si>
    <t>１、基本サービス料　（令和１年１０月１日改定）</t>
    <rPh sb="2" eb="4">
      <t>キホン</t>
    </rPh>
    <rPh sb="8" eb="9">
      <t>リョウ</t>
    </rPh>
    <rPh sb="11" eb="13">
      <t>レイワ</t>
    </rPh>
    <phoneticPr fontId="1"/>
  </si>
  <si>
    <t xml:space="preserve"> (8) 介護職員等特定処遇改善加算
　　　　　　　　　　（30日当たり）※2</t>
    <rPh sb="5" eb="7">
      <t>カイゴ</t>
    </rPh>
    <rPh sb="7" eb="9">
      <t>ショクイン</t>
    </rPh>
    <rPh sb="9" eb="10">
      <t>ナド</t>
    </rPh>
    <rPh sb="10" eb="12">
      <t>トクテイ</t>
    </rPh>
    <rPh sb="12" eb="14">
      <t>ショグウ</t>
    </rPh>
    <rPh sb="14" eb="16">
      <t>カイゼン</t>
    </rPh>
    <rPh sb="16" eb="18">
      <t>カサン</t>
    </rPh>
    <rPh sb="32" eb="33">
      <t>ニチ</t>
    </rPh>
    <rPh sb="33" eb="34">
      <t>ア</t>
    </rPh>
    <phoneticPr fontId="1"/>
  </si>
  <si>
    <t xml:space="preserve"> (7) 介護職員処遇改善加算
　　　　　　　　　　　（30日当たり）※1</t>
    <rPh sb="5" eb="7">
      <t>カイゴ</t>
    </rPh>
    <rPh sb="7" eb="9">
      <t>ショクイン</t>
    </rPh>
    <rPh sb="9" eb="11">
      <t>ショグウ</t>
    </rPh>
    <rPh sb="11" eb="13">
      <t>カイゼン</t>
    </rPh>
    <rPh sb="13" eb="15">
      <t>カサン</t>
    </rPh>
    <rPh sb="30" eb="31">
      <t>ニチ</t>
    </rPh>
    <rPh sb="31" eb="32">
      <t>ア</t>
    </rPh>
    <phoneticPr fontId="1"/>
  </si>
  <si>
    <t>　　　　　＊日用品費　1日150円</t>
    <rPh sb="6" eb="9">
      <t>ニチヨウヒン</t>
    </rPh>
    <rPh sb="9" eb="10">
      <t>ヒ</t>
    </rPh>
    <rPh sb="12" eb="13">
      <t>ニチ</t>
    </rPh>
    <rPh sb="16" eb="17">
      <t>エン</t>
    </rPh>
    <phoneticPr fontId="1"/>
  </si>
  <si>
    <t>（2割負担）</t>
    <rPh sb="2" eb="3">
      <t>ワリ</t>
    </rPh>
    <rPh sb="3" eb="5">
      <t>フタン</t>
    </rPh>
    <phoneticPr fontId="1"/>
  </si>
  <si>
    <t>（3割負担）</t>
    <rPh sb="2" eb="3">
      <t>ワリ</t>
    </rPh>
    <rPh sb="3" eb="5">
      <t>フタン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</si>
</sst>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medium">
        <color indexed="64"/>
      </top>
      <bottom style="medium">
        <color theme="1"/>
      </bottom>
      <diagonal/>
    </border>
    <border diagonalDown="1">
      <left style="thin">
        <color indexed="64"/>
      </left>
      <right/>
      <top style="thin">
        <color theme="1"/>
      </top>
      <bottom style="thin">
        <color indexed="64"/>
      </bottom>
      <diagonal style="thin">
        <color indexed="64"/>
      </diagonal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 style="double">
        <color indexed="64"/>
      </right>
      <top style="thin">
        <color theme="1"/>
      </top>
      <bottom style="thin">
        <color theme="1"/>
      </bottom>
      <diagonal/>
    </border>
    <border>
      <left style="double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double">
        <color indexed="64"/>
      </right>
      <top style="medium">
        <color indexed="64"/>
      </top>
      <bottom style="medium">
        <color theme="1"/>
      </bottom>
      <diagonal/>
    </border>
    <border>
      <left style="double">
        <color indexed="64"/>
      </left>
      <right style="thin">
        <color theme="1"/>
      </right>
      <top style="medium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 diagonalDown="1"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 style="thin">
        <color indexed="64"/>
      </diagonal>
    </border>
    <border>
      <left style="thin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theme="1"/>
      </bottom>
      <diagonal/>
    </border>
    <border diagonalDown="1">
      <left style="thin">
        <color theme="1"/>
      </left>
      <right/>
      <top style="thin">
        <color theme="1"/>
      </top>
      <bottom style="thin">
        <color indexed="64"/>
      </bottom>
      <diagonal style="thin">
        <color indexed="64"/>
      </diagonal>
    </border>
    <border diagonalDown="1">
      <left/>
      <right style="thin">
        <color theme="1"/>
      </right>
      <top style="thin">
        <color theme="1"/>
      </top>
      <bottom style="thin">
        <color indexed="64"/>
      </bottom>
      <diagonal style="thin">
        <color indexed="64"/>
      </diagonal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4" fillId="0" borderId="9" xfId="0" applyFont="1" applyBorder="1">
      <alignment vertical="center"/>
    </xf>
    <xf numFmtId="3" fontId="4" fillId="2" borderId="8" xfId="0" applyNumberFormat="1" applyFont="1" applyFill="1" applyBorder="1">
      <alignment vertical="center"/>
    </xf>
    <xf numFmtId="3" fontId="4" fillId="2" borderId="9" xfId="0" applyNumberFormat="1" applyFont="1" applyFill="1" applyBorder="1">
      <alignment vertical="center"/>
    </xf>
    <xf numFmtId="3" fontId="4" fillId="2" borderId="10" xfId="0" applyNumberFormat="1" applyFont="1" applyFill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27" xfId="0" applyFont="1" applyBorder="1">
      <alignment vertical="center"/>
    </xf>
    <xf numFmtId="3" fontId="4" fillId="2" borderId="26" xfId="0" applyNumberFormat="1" applyFont="1" applyFill="1" applyBorder="1">
      <alignment vertical="center"/>
    </xf>
    <xf numFmtId="3" fontId="4" fillId="2" borderId="27" xfId="0" applyNumberFormat="1" applyFont="1" applyFill="1" applyBorder="1">
      <alignment vertical="center"/>
    </xf>
    <xf numFmtId="3" fontId="4" fillId="2" borderId="31" xfId="0" applyNumberFormat="1" applyFont="1" applyFill="1" applyBorder="1">
      <alignment vertical="center"/>
    </xf>
    <xf numFmtId="3" fontId="4" fillId="2" borderId="7" xfId="0" applyNumberFormat="1" applyFont="1" applyFill="1" applyBorder="1">
      <alignment vertical="center"/>
    </xf>
    <xf numFmtId="0" fontId="4" fillId="0" borderId="32" xfId="0" applyFont="1" applyBorder="1" applyAlignment="1">
      <alignment horizontal="center" vertical="center" wrapText="1"/>
    </xf>
    <xf numFmtId="3" fontId="4" fillId="0" borderId="33" xfId="0" applyNumberFormat="1" applyFont="1" applyBorder="1">
      <alignment vertical="center"/>
    </xf>
    <xf numFmtId="3" fontId="4" fillId="2" borderId="34" xfId="0" applyNumberFormat="1" applyFont="1" applyFill="1" applyBorder="1">
      <alignment vertical="center"/>
    </xf>
    <xf numFmtId="0" fontId="4" fillId="0" borderId="12" xfId="0" applyFont="1" applyBorder="1" applyAlignment="1">
      <alignment horizontal="center" vertical="center" wrapText="1"/>
    </xf>
    <xf numFmtId="3" fontId="4" fillId="0" borderId="35" xfId="0" applyNumberFormat="1" applyFont="1" applyBorder="1">
      <alignment vertical="center"/>
    </xf>
    <xf numFmtId="3" fontId="4" fillId="0" borderId="36" xfId="0" applyNumberFormat="1" applyFont="1" applyBorder="1">
      <alignment vertical="center"/>
    </xf>
    <xf numFmtId="0" fontId="4" fillId="2" borderId="18" xfId="0" applyFont="1" applyFill="1" applyBorder="1">
      <alignment vertical="center"/>
    </xf>
    <xf numFmtId="0" fontId="4" fillId="2" borderId="39" xfId="0" applyFont="1" applyFill="1" applyBorder="1">
      <alignment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42" xfId="0" applyFont="1" applyFill="1" applyBorder="1">
      <alignment vertical="center"/>
    </xf>
    <xf numFmtId="3" fontId="4" fillId="2" borderId="43" xfId="0" applyNumberFormat="1" applyFont="1" applyFill="1" applyBorder="1">
      <alignment vertical="center"/>
    </xf>
    <xf numFmtId="3" fontId="4" fillId="2" borderId="40" xfId="0" applyNumberFormat="1" applyFont="1" applyFill="1" applyBorder="1">
      <alignment vertical="center"/>
    </xf>
    <xf numFmtId="3" fontId="2" fillId="0" borderId="0" xfId="0" applyNumberFormat="1" applyFont="1">
      <alignment vertical="center"/>
    </xf>
    <xf numFmtId="0" fontId="4" fillId="0" borderId="0" xfId="0" applyFont="1" applyAlignment="1">
      <alignment horizontal="left" vertical="center"/>
    </xf>
    <xf numFmtId="0" fontId="9" fillId="0" borderId="1" xfId="0" applyFont="1" applyBorder="1">
      <alignment vertical="center"/>
    </xf>
    <xf numFmtId="3" fontId="4" fillId="2" borderId="45" xfId="0" applyNumberFormat="1" applyFont="1" applyFill="1" applyBorder="1">
      <alignment vertical="center"/>
    </xf>
    <xf numFmtId="3" fontId="4" fillId="2" borderId="46" xfId="0" applyNumberFormat="1" applyFont="1" applyFill="1" applyBorder="1">
      <alignment vertical="center"/>
    </xf>
    <xf numFmtId="3" fontId="4" fillId="2" borderId="47" xfId="0" applyNumberFormat="1" applyFont="1" applyFill="1" applyBorder="1">
      <alignment vertical="center"/>
    </xf>
    <xf numFmtId="3" fontId="4" fillId="2" borderId="50" xfId="0" applyNumberFormat="1" applyFont="1" applyFill="1" applyBorder="1">
      <alignment vertical="center"/>
    </xf>
    <xf numFmtId="3" fontId="4" fillId="2" borderId="51" xfId="0" applyNumberFormat="1" applyFont="1" applyFill="1" applyBorder="1">
      <alignment vertical="center"/>
    </xf>
    <xf numFmtId="3" fontId="4" fillId="2" borderId="52" xfId="0" applyNumberFormat="1" applyFont="1" applyFill="1" applyBorder="1">
      <alignment vertical="center"/>
    </xf>
    <xf numFmtId="3" fontId="4" fillId="2" borderId="53" xfId="0" applyNumberFormat="1" applyFont="1" applyFill="1" applyBorder="1">
      <alignment vertical="center"/>
    </xf>
    <xf numFmtId="3" fontId="4" fillId="2" borderId="55" xfId="0" applyNumberFormat="1" applyFont="1" applyFill="1" applyBorder="1">
      <alignment vertical="center"/>
    </xf>
    <xf numFmtId="0" fontId="4" fillId="0" borderId="2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2" borderId="18" xfId="0" applyFont="1" applyFill="1" applyBorder="1" applyAlignment="1">
      <alignment vertical="center" wrapText="1"/>
    </xf>
    <xf numFmtId="0" fontId="4" fillId="2" borderId="41" xfId="0" applyFont="1" applyFill="1" applyBorder="1" applyAlignment="1">
      <alignment vertical="center" wrapText="1"/>
    </xf>
    <xf numFmtId="0" fontId="4" fillId="0" borderId="29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2" borderId="54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0" fillId="2" borderId="38" xfId="0" applyFill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2" borderId="19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2" borderId="22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4" fillId="2" borderId="48" xfId="0" applyFont="1" applyFill="1" applyBorder="1" applyAlignment="1">
      <alignment vertical="center" wrapText="1"/>
    </xf>
    <xf numFmtId="0" fontId="7" fillId="2" borderId="49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 wrapText="1"/>
    </xf>
    <xf numFmtId="0" fontId="7" fillId="2" borderId="25" xfId="0" applyFont="1" applyFill="1" applyBorder="1" applyAlignment="1">
      <alignment vertical="center"/>
    </xf>
    <xf numFmtId="0" fontId="4" fillId="0" borderId="4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I41"/>
  <sheetViews>
    <sheetView workbookViewId="0">
      <selection activeCell="I7" sqref="I7"/>
    </sheetView>
  </sheetViews>
  <sheetFormatPr defaultRowHeight="12" x14ac:dyDescent="0.15"/>
  <cols>
    <col min="1" max="1" width="3.75" style="1" customWidth="1"/>
    <col min="2" max="2" width="13.5" style="1" customWidth="1"/>
    <col min="3" max="3" width="18.875" style="1" customWidth="1"/>
    <col min="4" max="8" width="12" style="1" customWidth="1"/>
    <col min="9" max="9" width="31.5" style="1" customWidth="1"/>
    <col min="10" max="16384" width="9" style="1"/>
  </cols>
  <sheetData>
    <row r="1" spans="2:8" ht="22.5" customHeight="1" x14ac:dyDescent="0.15">
      <c r="B1" s="69" t="s">
        <v>5</v>
      </c>
      <c r="C1" s="70"/>
      <c r="D1" s="70"/>
      <c r="E1" s="70"/>
      <c r="F1" s="70"/>
      <c r="G1" s="70"/>
      <c r="H1" s="70"/>
    </row>
    <row r="2" spans="2:8" ht="22.5" customHeight="1" x14ac:dyDescent="0.15">
      <c r="B2" s="71" t="s">
        <v>23</v>
      </c>
      <c r="C2" s="70"/>
      <c r="D2" s="70"/>
      <c r="E2" s="70"/>
      <c r="F2" s="70"/>
      <c r="G2" s="70"/>
      <c r="H2" s="70"/>
    </row>
    <row r="3" spans="2:8" ht="22.5" customHeight="1" x14ac:dyDescent="0.15">
      <c r="B3" s="9" t="s">
        <v>39</v>
      </c>
      <c r="C3" s="9"/>
      <c r="D3" s="9"/>
      <c r="E3" s="8" t="s">
        <v>33</v>
      </c>
      <c r="F3" s="8"/>
      <c r="G3" s="8"/>
      <c r="H3" s="8" t="s">
        <v>6</v>
      </c>
    </row>
    <row r="4" spans="2:8" s="4" customFormat="1" ht="22.5" customHeight="1" x14ac:dyDescent="0.15">
      <c r="B4" s="72"/>
      <c r="C4" s="73"/>
      <c r="D4" s="17" t="s">
        <v>0</v>
      </c>
      <c r="E4" s="18" t="s">
        <v>1</v>
      </c>
      <c r="F4" s="18" t="s">
        <v>2</v>
      </c>
      <c r="G4" s="18" t="s">
        <v>3</v>
      </c>
      <c r="H4" s="18" t="s">
        <v>4</v>
      </c>
    </row>
    <row r="5" spans="2:8" ht="22.5" customHeight="1" x14ac:dyDescent="0.15">
      <c r="B5" s="74" t="s">
        <v>9</v>
      </c>
      <c r="C5" s="75"/>
      <c r="D5" s="39">
        <v>559</v>
      </c>
      <c r="E5" s="39">
        <v>627</v>
      </c>
      <c r="F5" s="39">
        <v>697</v>
      </c>
      <c r="G5" s="39">
        <v>765</v>
      </c>
      <c r="H5" s="39">
        <v>832</v>
      </c>
    </row>
    <row r="6" spans="2:8" ht="22.5" customHeight="1" x14ac:dyDescent="0.15">
      <c r="B6" s="63" t="s">
        <v>10</v>
      </c>
      <c r="C6" s="64"/>
      <c r="D6" s="39">
        <v>14</v>
      </c>
      <c r="E6" s="39">
        <v>14</v>
      </c>
      <c r="F6" s="39">
        <v>14</v>
      </c>
      <c r="G6" s="39">
        <v>14</v>
      </c>
      <c r="H6" s="39">
        <v>14</v>
      </c>
    </row>
    <row r="7" spans="2:8" ht="22.5" customHeight="1" x14ac:dyDescent="0.15">
      <c r="B7" s="61" t="s">
        <v>32</v>
      </c>
      <c r="C7" s="62"/>
      <c r="D7" s="39">
        <v>12</v>
      </c>
      <c r="E7" s="39">
        <v>12</v>
      </c>
      <c r="F7" s="39">
        <v>12</v>
      </c>
      <c r="G7" s="39">
        <v>12</v>
      </c>
      <c r="H7" s="39">
        <v>12</v>
      </c>
    </row>
    <row r="8" spans="2:8" ht="22.5" customHeight="1" x14ac:dyDescent="0.15">
      <c r="B8" s="63" t="s">
        <v>13</v>
      </c>
      <c r="C8" s="64"/>
      <c r="D8" s="39">
        <v>6</v>
      </c>
      <c r="E8" s="39">
        <v>6</v>
      </c>
      <c r="F8" s="39">
        <v>6</v>
      </c>
      <c r="G8" s="39">
        <v>6</v>
      </c>
      <c r="H8" s="39">
        <v>6</v>
      </c>
    </row>
    <row r="9" spans="2:8" ht="22.5" customHeight="1" x14ac:dyDescent="0.15">
      <c r="B9" s="50" t="s">
        <v>31</v>
      </c>
      <c r="C9" s="65"/>
      <c r="D9" s="39">
        <v>22</v>
      </c>
      <c r="E9" s="39">
        <v>22</v>
      </c>
      <c r="F9" s="39">
        <v>22</v>
      </c>
      <c r="G9" s="39">
        <v>22</v>
      </c>
      <c r="H9" s="39">
        <v>22</v>
      </c>
    </row>
    <row r="10" spans="2:8" ht="22.5" customHeight="1" x14ac:dyDescent="0.15">
      <c r="B10" s="66" t="s">
        <v>30</v>
      </c>
      <c r="C10" s="67"/>
      <c r="D10" s="14">
        <f>SUM(D5:D9)*30</f>
        <v>18390</v>
      </c>
      <c r="E10" s="14">
        <f t="shared" ref="E10:H10" si="0">SUM(E5:E9)*30</f>
        <v>20430</v>
      </c>
      <c r="F10" s="14">
        <f t="shared" si="0"/>
        <v>22530</v>
      </c>
      <c r="G10" s="14">
        <f t="shared" si="0"/>
        <v>24570</v>
      </c>
      <c r="H10" s="21">
        <f t="shared" si="0"/>
        <v>26580</v>
      </c>
    </row>
    <row r="11" spans="2:8" ht="29.25" customHeight="1" x14ac:dyDescent="0.15">
      <c r="B11" s="53" t="s">
        <v>41</v>
      </c>
      <c r="C11" s="68"/>
      <c r="D11" s="15">
        <f>TRUNC(D10*0.083)</f>
        <v>1526</v>
      </c>
      <c r="E11" s="15">
        <f>TRUNC(E10*0.083)</f>
        <v>1695</v>
      </c>
      <c r="F11" s="15">
        <f>TRUNC(F10*0.083)</f>
        <v>1869</v>
      </c>
      <c r="G11" s="15">
        <f>TRUNC(G10*0.083)</f>
        <v>2039</v>
      </c>
      <c r="H11" s="22">
        <f>TRUNC(H10*0.083)</f>
        <v>2206</v>
      </c>
    </row>
    <row r="12" spans="2:8" ht="29.25" customHeight="1" x14ac:dyDescent="0.15">
      <c r="B12" s="53" t="s">
        <v>40</v>
      </c>
      <c r="C12" s="76"/>
      <c r="D12" s="15">
        <f>TRUNC(D10*0.023)</f>
        <v>422</v>
      </c>
      <c r="E12" s="15">
        <f t="shared" ref="E12:H12" si="1">TRUNC(E10*0.023)</f>
        <v>469</v>
      </c>
      <c r="F12" s="15">
        <f t="shared" si="1"/>
        <v>518</v>
      </c>
      <c r="G12" s="15">
        <f t="shared" si="1"/>
        <v>565</v>
      </c>
      <c r="H12" s="22">
        <f t="shared" si="1"/>
        <v>611</v>
      </c>
    </row>
    <row r="13" spans="2:8" ht="22.5" customHeight="1" x14ac:dyDescent="0.15">
      <c r="B13" s="66" t="s">
        <v>36</v>
      </c>
      <c r="C13" s="67"/>
      <c r="D13" s="14">
        <v>4500</v>
      </c>
      <c r="E13" s="14">
        <v>4500</v>
      </c>
      <c r="F13" s="14">
        <v>4500</v>
      </c>
      <c r="G13" s="14">
        <v>4500</v>
      </c>
      <c r="H13" s="22">
        <v>4500</v>
      </c>
    </row>
    <row r="14" spans="2:8" ht="22.5" customHeight="1" thickBot="1" x14ac:dyDescent="0.2">
      <c r="B14" s="78" t="s">
        <v>37</v>
      </c>
      <c r="C14" s="79"/>
      <c r="D14" s="41">
        <v>1000</v>
      </c>
      <c r="E14" s="41">
        <v>1000</v>
      </c>
      <c r="F14" s="41">
        <v>1000</v>
      </c>
      <c r="G14" s="41">
        <v>1000</v>
      </c>
      <c r="H14" s="42">
        <v>1000</v>
      </c>
    </row>
    <row r="15" spans="2:8" ht="35.25" customHeight="1" thickBot="1" x14ac:dyDescent="0.2">
      <c r="B15" s="80" t="s">
        <v>38</v>
      </c>
      <c r="C15" s="81"/>
      <c r="D15" s="43">
        <f>SUM(D10:D14)</f>
        <v>25838</v>
      </c>
      <c r="E15" s="43">
        <f t="shared" ref="E15:H15" si="2">SUM(E10:E14)</f>
        <v>28094</v>
      </c>
      <c r="F15" s="44">
        <f t="shared" si="2"/>
        <v>30417</v>
      </c>
      <c r="G15" s="44">
        <f t="shared" si="2"/>
        <v>32674</v>
      </c>
      <c r="H15" s="40">
        <f t="shared" si="2"/>
        <v>34897</v>
      </c>
    </row>
    <row r="16" spans="2:8" ht="19.5" customHeight="1" x14ac:dyDescent="0.15">
      <c r="B16" s="77" t="s">
        <v>34</v>
      </c>
      <c r="C16" s="77"/>
      <c r="D16" s="77"/>
      <c r="E16" s="77"/>
      <c r="F16" s="77"/>
      <c r="G16" s="77"/>
      <c r="H16" s="77"/>
    </row>
    <row r="17" spans="2:9" ht="19.5" customHeight="1" x14ac:dyDescent="0.15">
      <c r="B17" s="77" t="s">
        <v>35</v>
      </c>
      <c r="C17" s="77"/>
      <c r="D17" s="77"/>
      <c r="E17" s="77"/>
      <c r="F17" s="77"/>
      <c r="G17" s="77"/>
      <c r="H17" s="77"/>
      <c r="I17" s="37"/>
    </row>
    <row r="18" spans="2:9" ht="19.5" customHeight="1" x14ac:dyDescent="0.15">
      <c r="B18" s="77" t="s">
        <v>7</v>
      </c>
      <c r="C18" s="77"/>
      <c r="D18" s="77"/>
      <c r="E18" s="77"/>
      <c r="F18" s="77"/>
      <c r="G18" s="77"/>
      <c r="H18" s="77"/>
    </row>
    <row r="19" spans="2:9" ht="19.5" customHeight="1" x14ac:dyDescent="0.15">
      <c r="B19" s="77" t="s">
        <v>17</v>
      </c>
      <c r="C19" s="77"/>
      <c r="D19" s="77"/>
      <c r="E19" s="77"/>
      <c r="F19" s="77"/>
      <c r="G19" s="77"/>
      <c r="H19" s="77"/>
    </row>
    <row r="20" spans="2:9" ht="20.25" customHeight="1" x14ac:dyDescent="0.15">
      <c r="B20" s="52" t="s">
        <v>42</v>
      </c>
      <c r="C20" s="52"/>
      <c r="D20" s="52"/>
      <c r="E20" s="52"/>
      <c r="F20" s="52"/>
      <c r="G20" s="52"/>
      <c r="H20" s="52"/>
    </row>
    <row r="21" spans="2:9" ht="20.25" customHeight="1" x14ac:dyDescent="0.15">
      <c r="B21" s="38"/>
      <c r="C21" s="38"/>
      <c r="D21" s="38"/>
      <c r="E21" s="38"/>
      <c r="F21" s="38"/>
      <c r="G21" s="38"/>
      <c r="H21" s="38"/>
    </row>
    <row r="22" spans="2:9" ht="22.5" customHeight="1" x14ac:dyDescent="0.15">
      <c r="B22" s="11" t="s">
        <v>16</v>
      </c>
      <c r="C22" s="11"/>
      <c r="D22" s="10"/>
      <c r="E22" s="10"/>
      <c r="F22" s="10"/>
      <c r="G22" s="10"/>
      <c r="H22" s="2"/>
    </row>
    <row r="23" spans="2:9" ht="22.5" customHeight="1" x14ac:dyDescent="0.15">
      <c r="B23" s="10" t="s">
        <v>12</v>
      </c>
      <c r="C23" s="10"/>
      <c r="D23" s="10"/>
      <c r="E23" s="10"/>
      <c r="F23" s="5"/>
      <c r="G23" s="8" t="s">
        <v>6</v>
      </c>
    </row>
    <row r="24" spans="2:9" ht="22.5" customHeight="1" x14ac:dyDescent="0.15">
      <c r="B24" s="48"/>
      <c r="C24" s="49"/>
      <c r="D24" s="28" t="s">
        <v>29</v>
      </c>
      <c r="E24" s="25" t="s">
        <v>26</v>
      </c>
      <c r="F24" s="25" t="s">
        <v>27</v>
      </c>
      <c r="G24" s="25" t="s">
        <v>28</v>
      </c>
      <c r="H24" s="7"/>
    </row>
    <row r="25" spans="2:9" s="4" customFormat="1" ht="28.5" customHeight="1" x14ac:dyDescent="0.15">
      <c r="B25" s="50" t="s">
        <v>14</v>
      </c>
      <c r="C25" s="51"/>
      <c r="D25" s="13">
        <v>1380</v>
      </c>
      <c r="E25" s="20">
        <v>300</v>
      </c>
      <c r="F25" s="20">
        <v>390</v>
      </c>
      <c r="G25" s="20">
        <v>650</v>
      </c>
      <c r="H25" s="2"/>
    </row>
    <row r="26" spans="2:9" ht="22.5" customHeight="1" thickBot="1" x14ac:dyDescent="0.2">
      <c r="B26" s="55" t="s">
        <v>15</v>
      </c>
      <c r="C26" s="56"/>
      <c r="D26" s="29">
        <v>840</v>
      </c>
      <c r="E26" s="26">
        <v>0</v>
      </c>
      <c r="F26" s="26">
        <v>370</v>
      </c>
      <c r="G26" s="30">
        <v>370</v>
      </c>
      <c r="H26" s="2"/>
    </row>
    <row r="27" spans="2:9" ht="22.5" customHeight="1" thickBot="1" x14ac:dyDescent="0.2">
      <c r="B27" s="57" t="s">
        <v>24</v>
      </c>
      <c r="C27" s="58"/>
      <c r="D27" s="47">
        <f>SUM(D25:D26)*30</f>
        <v>66600</v>
      </c>
      <c r="E27" s="27">
        <f t="shared" ref="E27:G27" si="3">SUM(E25:E26)*30</f>
        <v>9000</v>
      </c>
      <c r="F27" s="27">
        <f t="shared" si="3"/>
        <v>22800</v>
      </c>
      <c r="G27" s="24">
        <f t="shared" si="3"/>
        <v>30600</v>
      </c>
    </row>
    <row r="28" spans="2:9" ht="14.25" customHeight="1" x14ac:dyDescent="0.15">
      <c r="C28" s="6"/>
      <c r="H28" s="3"/>
    </row>
    <row r="29" spans="2:9" ht="22.5" customHeight="1" x14ac:dyDescent="0.15">
      <c r="B29" s="12" t="s">
        <v>11</v>
      </c>
      <c r="C29" s="12"/>
      <c r="D29" s="5"/>
      <c r="E29" s="5"/>
      <c r="F29" s="5"/>
      <c r="G29" s="5"/>
      <c r="H29" s="8" t="s">
        <v>6</v>
      </c>
    </row>
    <row r="30" spans="2:9" ht="19.5" customHeight="1" x14ac:dyDescent="0.15">
      <c r="B30" s="59"/>
      <c r="C30" s="60"/>
      <c r="D30" s="19" t="s">
        <v>0</v>
      </c>
      <c r="E30" s="19" t="s">
        <v>1</v>
      </c>
      <c r="F30" s="19" t="s">
        <v>2</v>
      </c>
      <c r="G30" s="19" t="s">
        <v>3</v>
      </c>
      <c r="H30" s="33" t="s">
        <v>4</v>
      </c>
    </row>
    <row r="31" spans="2:9" ht="22.5" customHeight="1" x14ac:dyDescent="0.15">
      <c r="B31" s="31" t="s">
        <v>18</v>
      </c>
      <c r="C31" s="32" t="s">
        <v>25</v>
      </c>
      <c r="D31" s="15">
        <f>D15+D27</f>
        <v>92438</v>
      </c>
      <c r="E31" s="15">
        <f>E15+D27</f>
        <v>94694</v>
      </c>
      <c r="F31" s="15">
        <f>F15+D27</f>
        <v>97017</v>
      </c>
      <c r="G31" s="15">
        <f>G15+D27</f>
        <v>99274</v>
      </c>
      <c r="H31" s="22">
        <f>H15+D27</f>
        <v>101497</v>
      </c>
    </row>
    <row r="32" spans="2:9" ht="22.5" customHeight="1" x14ac:dyDescent="0.15">
      <c r="B32" s="53" t="s">
        <v>19</v>
      </c>
      <c r="C32" s="32" t="s">
        <v>20</v>
      </c>
      <c r="D32" s="15">
        <f>D15+E27</f>
        <v>34838</v>
      </c>
      <c r="E32" s="15">
        <f>E15+E27</f>
        <v>37094</v>
      </c>
      <c r="F32" s="15">
        <f>F15+E27</f>
        <v>39417</v>
      </c>
      <c r="G32" s="15">
        <f>G15+E27</f>
        <v>41674</v>
      </c>
      <c r="H32" s="22">
        <f>H15+E27</f>
        <v>43897</v>
      </c>
    </row>
    <row r="33" spans="2:8" ht="22.5" customHeight="1" x14ac:dyDescent="0.15">
      <c r="B33" s="53"/>
      <c r="C33" s="32" t="s">
        <v>21</v>
      </c>
      <c r="D33" s="15">
        <f>D15+F27</f>
        <v>48638</v>
      </c>
      <c r="E33" s="15">
        <f>E15+F27</f>
        <v>50894</v>
      </c>
      <c r="F33" s="15">
        <f>F15+F27</f>
        <v>53217</v>
      </c>
      <c r="G33" s="15">
        <f>G15+F27</f>
        <v>55474</v>
      </c>
      <c r="H33" s="22">
        <f>H15+F27</f>
        <v>57697</v>
      </c>
    </row>
    <row r="34" spans="2:8" ht="22.5" customHeight="1" x14ac:dyDescent="0.15">
      <c r="B34" s="54"/>
      <c r="C34" s="34" t="s">
        <v>22</v>
      </c>
      <c r="D34" s="35">
        <f>D15+G27</f>
        <v>56438</v>
      </c>
      <c r="E34" s="35">
        <f>E15+G27</f>
        <v>58694</v>
      </c>
      <c r="F34" s="35">
        <f>F15+G27</f>
        <v>61017</v>
      </c>
      <c r="G34" s="35">
        <f>G15+G27</f>
        <v>63274</v>
      </c>
      <c r="H34" s="36">
        <f>H15+G27</f>
        <v>65497</v>
      </c>
    </row>
    <row r="35" spans="2:8" ht="22.5" customHeight="1" x14ac:dyDescent="0.15">
      <c r="B35" s="10" t="s">
        <v>8</v>
      </c>
      <c r="C35" s="10"/>
      <c r="D35" s="2"/>
      <c r="E35" s="2"/>
      <c r="F35" s="2"/>
      <c r="G35" s="2"/>
      <c r="H35" s="2"/>
    </row>
    <row r="36" spans="2:8" ht="22.5" customHeight="1" x14ac:dyDescent="0.15"/>
    <row r="37" spans="2:8" ht="20.25" customHeight="1" x14ac:dyDescent="0.15"/>
    <row r="38" spans="2:8" ht="18" customHeight="1" x14ac:dyDescent="0.15"/>
    <row r="39" spans="2:8" ht="18" customHeight="1" x14ac:dyDescent="0.15"/>
    <row r="40" spans="2:8" ht="18" customHeight="1" x14ac:dyDescent="0.15"/>
    <row r="41" spans="2:8" ht="18" customHeight="1" x14ac:dyDescent="0.15"/>
  </sheetData>
  <mergeCells count="25">
    <mergeCell ref="B12:C12"/>
    <mergeCell ref="B16:H16"/>
    <mergeCell ref="B17:H17"/>
    <mergeCell ref="B18:H18"/>
    <mergeCell ref="B19:H19"/>
    <mergeCell ref="B13:C13"/>
    <mergeCell ref="B14:C14"/>
    <mergeCell ref="B15:C15"/>
    <mergeCell ref="B1:H1"/>
    <mergeCell ref="B2:H2"/>
    <mergeCell ref="B4:C4"/>
    <mergeCell ref="B5:C5"/>
    <mergeCell ref="B6:C6"/>
    <mergeCell ref="B7:C7"/>
    <mergeCell ref="B8:C8"/>
    <mergeCell ref="B9:C9"/>
    <mergeCell ref="B10:C10"/>
    <mergeCell ref="B11:C11"/>
    <mergeCell ref="B24:C24"/>
    <mergeCell ref="B25:C25"/>
    <mergeCell ref="B20:H20"/>
    <mergeCell ref="B32:B34"/>
    <mergeCell ref="B26:C26"/>
    <mergeCell ref="B27:C27"/>
    <mergeCell ref="B30:C30"/>
  </mergeCells>
  <phoneticPr fontI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1:I41"/>
  <sheetViews>
    <sheetView workbookViewId="0">
      <selection activeCell="G7" sqref="G7"/>
    </sheetView>
  </sheetViews>
  <sheetFormatPr defaultRowHeight="12" x14ac:dyDescent="0.15"/>
  <cols>
    <col min="1" max="1" width="3" style="1" customWidth="1"/>
    <col min="2" max="2" width="13.5" style="1" customWidth="1"/>
    <col min="3" max="3" width="18.5" style="1" customWidth="1"/>
    <col min="4" max="8" width="12" style="1" customWidth="1"/>
    <col min="9" max="9" width="31.5" style="1" customWidth="1"/>
    <col min="10" max="16384" width="9" style="1"/>
  </cols>
  <sheetData>
    <row r="1" spans="2:8" ht="22.5" customHeight="1" x14ac:dyDescent="0.15">
      <c r="B1" s="69" t="s">
        <v>5</v>
      </c>
      <c r="C1" s="70"/>
      <c r="D1" s="70"/>
      <c r="E1" s="70"/>
      <c r="F1" s="70"/>
      <c r="G1" s="70"/>
      <c r="H1" s="70"/>
    </row>
    <row r="2" spans="2:8" ht="22.5" customHeight="1" x14ac:dyDescent="0.15">
      <c r="B2" s="71" t="s">
        <v>23</v>
      </c>
      <c r="C2" s="70"/>
      <c r="D2" s="70"/>
      <c r="E2" s="70"/>
      <c r="F2" s="70"/>
      <c r="G2" s="70"/>
      <c r="H2" s="70"/>
    </row>
    <row r="3" spans="2:8" ht="22.5" customHeight="1" x14ac:dyDescent="0.15">
      <c r="B3" s="9" t="s">
        <v>39</v>
      </c>
      <c r="C3" s="9"/>
      <c r="D3" s="9"/>
      <c r="E3" s="8" t="s">
        <v>43</v>
      </c>
      <c r="F3" s="8"/>
      <c r="G3" s="8"/>
      <c r="H3" s="8" t="s">
        <v>6</v>
      </c>
    </row>
    <row r="4" spans="2:8" s="4" customFormat="1" ht="22.5" customHeight="1" x14ac:dyDescent="0.15">
      <c r="B4" s="72"/>
      <c r="C4" s="73"/>
      <c r="D4" s="17" t="s">
        <v>0</v>
      </c>
      <c r="E4" s="18" t="s">
        <v>1</v>
      </c>
      <c r="F4" s="18" t="s">
        <v>2</v>
      </c>
      <c r="G4" s="18" t="s">
        <v>3</v>
      </c>
      <c r="H4" s="18" t="s">
        <v>4</v>
      </c>
    </row>
    <row r="5" spans="2:8" ht="22.5" customHeight="1" x14ac:dyDescent="0.15">
      <c r="B5" s="74" t="s">
        <v>9</v>
      </c>
      <c r="C5" s="75"/>
      <c r="D5" s="39">
        <v>1118</v>
      </c>
      <c r="E5" s="39">
        <v>1254</v>
      </c>
      <c r="F5" s="39">
        <v>1394</v>
      </c>
      <c r="G5" s="39">
        <v>1530</v>
      </c>
      <c r="H5" s="39">
        <v>1664</v>
      </c>
    </row>
    <row r="6" spans="2:8" ht="22.5" customHeight="1" x14ac:dyDescent="0.15">
      <c r="B6" s="63" t="s">
        <v>10</v>
      </c>
      <c r="C6" s="64"/>
      <c r="D6" s="39">
        <v>28</v>
      </c>
      <c r="E6" s="39">
        <v>28</v>
      </c>
      <c r="F6" s="39">
        <v>28</v>
      </c>
      <c r="G6" s="39">
        <v>28</v>
      </c>
      <c r="H6" s="39">
        <v>28</v>
      </c>
    </row>
    <row r="7" spans="2:8" ht="22.5" customHeight="1" x14ac:dyDescent="0.15">
      <c r="B7" s="61" t="s">
        <v>32</v>
      </c>
      <c r="C7" s="62"/>
      <c r="D7" s="39">
        <v>24</v>
      </c>
      <c r="E7" s="39">
        <v>24</v>
      </c>
      <c r="F7" s="39">
        <v>24</v>
      </c>
      <c r="G7" s="39">
        <v>24</v>
      </c>
      <c r="H7" s="39">
        <v>24</v>
      </c>
    </row>
    <row r="8" spans="2:8" ht="22.5" customHeight="1" x14ac:dyDescent="0.15">
      <c r="B8" s="63" t="s">
        <v>13</v>
      </c>
      <c r="C8" s="64"/>
      <c r="D8" s="39">
        <v>12</v>
      </c>
      <c r="E8" s="39">
        <v>12</v>
      </c>
      <c r="F8" s="39">
        <v>12</v>
      </c>
      <c r="G8" s="39">
        <v>12</v>
      </c>
      <c r="H8" s="39">
        <v>12</v>
      </c>
    </row>
    <row r="9" spans="2:8" ht="22.5" customHeight="1" x14ac:dyDescent="0.15">
      <c r="B9" s="50" t="s">
        <v>31</v>
      </c>
      <c r="C9" s="65"/>
      <c r="D9" s="39">
        <v>44</v>
      </c>
      <c r="E9" s="39">
        <v>44</v>
      </c>
      <c r="F9" s="39">
        <v>44</v>
      </c>
      <c r="G9" s="39">
        <v>44</v>
      </c>
      <c r="H9" s="39">
        <v>44</v>
      </c>
    </row>
    <row r="10" spans="2:8" ht="22.5" customHeight="1" x14ac:dyDescent="0.15">
      <c r="B10" s="66" t="s">
        <v>30</v>
      </c>
      <c r="C10" s="67"/>
      <c r="D10" s="14">
        <f>SUM(D5:D9)*30</f>
        <v>36780</v>
      </c>
      <c r="E10" s="14">
        <f t="shared" ref="E10:H10" si="0">SUM(E5:E9)*30</f>
        <v>40860</v>
      </c>
      <c r="F10" s="14">
        <f t="shared" si="0"/>
        <v>45060</v>
      </c>
      <c r="G10" s="14">
        <f>SUM(G5:G9)*30</f>
        <v>49140</v>
      </c>
      <c r="H10" s="21">
        <f t="shared" si="0"/>
        <v>53160</v>
      </c>
    </row>
    <row r="11" spans="2:8" ht="29.25" customHeight="1" x14ac:dyDescent="0.15">
      <c r="B11" s="53" t="s">
        <v>41</v>
      </c>
      <c r="C11" s="68"/>
      <c r="D11" s="15">
        <f>TRUNC(D10*0.083)</f>
        <v>3052</v>
      </c>
      <c r="E11" s="15">
        <f>TRUNC(E10*0.083)</f>
        <v>3391</v>
      </c>
      <c r="F11" s="15">
        <f>TRUNC(F10*0.083)</f>
        <v>3739</v>
      </c>
      <c r="G11" s="15">
        <f>TRUNC(G10*0.083)</f>
        <v>4078</v>
      </c>
      <c r="H11" s="22">
        <f>TRUNC(H10*0.083)</f>
        <v>4412</v>
      </c>
    </row>
    <row r="12" spans="2:8" ht="29.25" customHeight="1" x14ac:dyDescent="0.15">
      <c r="B12" s="53" t="s">
        <v>40</v>
      </c>
      <c r="C12" s="76"/>
      <c r="D12" s="15">
        <f>TRUNC(D10*0.023)</f>
        <v>845</v>
      </c>
      <c r="E12" s="15">
        <f t="shared" ref="E12:H12" si="1">TRUNC(E10*0.023)</f>
        <v>939</v>
      </c>
      <c r="F12" s="15">
        <f t="shared" si="1"/>
        <v>1036</v>
      </c>
      <c r="G12" s="15">
        <f t="shared" si="1"/>
        <v>1130</v>
      </c>
      <c r="H12" s="22">
        <f t="shared" si="1"/>
        <v>1222</v>
      </c>
    </row>
    <row r="13" spans="2:8" ht="22.5" customHeight="1" x14ac:dyDescent="0.15">
      <c r="B13" s="66" t="s">
        <v>36</v>
      </c>
      <c r="C13" s="67"/>
      <c r="D13" s="14">
        <v>4500</v>
      </c>
      <c r="E13" s="14">
        <v>4500</v>
      </c>
      <c r="F13" s="14">
        <v>4500</v>
      </c>
      <c r="G13" s="14">
        <v>4500</v>
      </c>
      <c r="H13" s="22">
        <v>4500</v>
      </c>
    </row>
    <row r="14" spans="2:8" ht="22.5" customHeight="1" thickBot="1" x14ac:dyDescent="0.2">
      <c r="B14" s="78" t="s">
        <v>37</v>
      </c>
      <c r="C14" s="79"/>
      <c r="D14" s="14">
        <v>1000</v>
      </c>
      <c r="E14" s="14">
        <v>1000</v>
      </c>
      <c r="F14" s="14">
        <v>1000</v>
      </c>
      <c r="G14" s="14">
        <v>1000</v>
      </c>
      <c r="H14" s="21">
        <v>1000</v>
      </c>
    </row>
    <row r="15" spans="2:8" ht="35.25" customHeight="1" thickBot="1" x14ac:dyDescent="0.2">
      <c r="B15" s="80" t="s">
        <v>38</v>
      </c>
      <c r="C15" s="81"/>
      <c r="D15" s="43">
        <f>SUM(D10:D14)</f>
        <v>46177</v>
      </c>
      <c r="E15" s="43">
        <f t="shared" ref="E15:H15" si="2">SUM(E10:E14)</f>
        <v>50690</v>
      </c>
      <c r="F15" s="43">
        <f t="shared" si="2"/>
        <v>55335</v>
      </c>
      <c r="G15" s="43">
        <f t="shared" si="2"/>
        <v>59848</v>
      </c>
      <c r="H15" s="45">
        <f t="shared" si="2"/>
        <v>64294</v>
      </c>
    </row>
    <row r="16" spans="2:8" ht="19.5" customHeight="1" x14ac:dyDescent="0.15">
      <c r="B16" s="77" t="s">
        <v>34</v>
      </c>
      <c r="C16" s="77"/>
      <c r="D16" s="77"/>
      <c r="E16" s="77"/>
      <c r="F16" s="77"/>
      <c r="G16" s="77"/>
      <c r="H16" s="77"/>
    </row>
    <row r="17" spans="2:9" ht="19.5" customHeight="1" x14ac:dyDescent="0.15">
      <c r="B17" s="77" t="s">
        <v>35</v>
      </c>
      <c r="C17" s="77"/>
      <c r="D17" s="77"/>
      <c r="E17" s="77"/>
      <c r="F17" s="77"/>
      <c r="G17" s="77"/>
      <c r="H17" s="77"/>
      <c r="I17" s="37"/>
    </row>
    <row r="18" spans="2:9" ht="19.5" customHeight="1" x14ac:dyDescent="0.15">
      <c r="B18" s="77" t="s">
        <v>7</v>
      </c>
      <c r="C18" s="77"/>
      <c r="D18" s="77"/>
      <c r="E18" s="77"/>
      <c r="F18" s="77"/>
      <c r="G18" s="77"/>
      <c r="H18" s="77"/>
    </row>
    <row r="19" spans="2:9" ht="19.5" customHeight="1" x14ac:dyDescent="0.15">
      <c r="B19" s="77" t="s">
        <v>17</v>
      </c>
      <c r="C19" s="77"/>
      <c r="D19" s="77"/>
      <c r="E19" s="77"/>
      <c r="F19" s="77"/>
      <c r="G19" s="77"/>
      <c r="H19" s="77"/>
    </row>
    <row r="20" spans="2:9" ht="20.25" customHeight="1" x14ac:dyDescent="0.15">
      <c r="B20" s="52" t="s">
        <v>42</v>
      </c>
      <c r="C20" s="52"/>
      <c r="D20" s="52"/>
      <c r="E20" s="52"/>
      <c r="F20" s="52"/>
      <c r="G20" s="52"/>
      <c r="H20" s="52"/>
    </row>
    <row r="21" spans="2:9" ht="20.25" customHeight="1" x14ac:dyDescent="0.15">
      <c r="B21" s="38"/>
      <c r="C21" s="38"/>
      <c r="D21" s="38"/>
      <c r="E21" s="38"/>
      <c r="F21" s="38"/>
      <c r="G21" s="38"/>
      <c r="H21" s="38"/>
    </row>
    <row r="22" spans="2:9" ht="22.5" customHeight="1" x14ac:dyDescent="0.15">
      <c r="B22" s="11" t="s">
        <v>16</v>
      </c>
      <c r="C22" s="11"/>
      <c r="D22" s="10"/>
      <c r="E22" s="10"/>
      <c r="F22" s="10"/>
      <c r="G22" s="10"/>
      <c r="H22" s="2"/>
    </row>
    <row r="23" spans="2:9" ht="22.5" customHeight="1" x14ac:dyDescent="0.15">
      <c r="B23" s="10" t="s">
        <v>12</v>
      </c>
      <c r="C23" s="10"/>
      <c r="D23" s="10"/>
      <c r="E23" s="10"/>
      <c r="F23" s="5"/>
      <c r="G23" s="8" t="s">
        <v>6</v>
      </c>
    </row>
    <row r="24" spans="2:9" ht="22.5" customHeight="1" x14ac:dyDescent="0.15">
      <c r="B24" s="48"/>
      <c r="C24" s="49"/>
      <c r="D24" s="28" t="s">
        <v>29</v>
      </c>
      <c r="E24" s="25" t="s">
        <v>26</v>
      </c>
      <c r="F24" s="25" t="s">
        <v>27</v>
      </c>
      <c r="G24" s="25" t="s">
        <v>28</v>
      </c>
      <c r="H24" s="7"/>
    </row>
    <row r="25" spans="2:9" s="4" customFormat="1" ht="28.5" customHeight="1" x14ac:dyDescent="0.15">
      <c r="B25" s="50" t="s">
        <v>14</v>
      </c>
      <c r="C25" s="51"/>
      <c r="D25" s="13">
        <v>1380</v>
      </c>
      <c r="E25" s="20">
        <v>300</v>
      </c>
      <c r="F25" s="20">
        <v>390</v>
      </c>
      <c r="G25" s="20">
        <v>650</v>
      </c>
      <c r="H25" s="2"/>
    </row>
    <row r="26" spans="2:9" ht="22.5" customHeight="1" thickBot="1" x14ac:dyDescent="0.2">
      <c r="B26" s="55" t="s">
        <v>15</v>
      </c>
      <c r="C26" s="56"/>
      <c r="D26" s="29">
        <v>840</v>
      </c>
      <c r="E26" s="26">
        <v>0</v>
      </c>
      <c r="F26" s="26">
        <v>370</v>
      </c>
      <c r="G26" s="30">
        <v>370</v>
      </c>
      <c r="H26" s="2"/>
    </row>
    <row r="27" spans="2:9" ht="22.5" customHeight="1" thickBot="1" x14ac:dyDescent="0.2">
      <c r="B27" s="82" t="s">
        <v>24</v>
      </c>
      <c r="C27" s="58"/>
      <c r="D27" s="47">
        <f>SUM(D25:D26)*30</f>
        <v>66600</v>
      </c>
      <c r="E27" s="27">
        <f t="shared" ref="E27:G27" si="3">SUM(E25:E26)*30</f>
        <v>9000</v>
      </c>
      <c r="F27" s="27">
        <f t="shared" si="3"/>
        <v>22800</v>
      </c>
      <c r="G27" s="27">
        <f t="shared" si="3"/>
        <v>30600</v>
      </c>
    </row>
    <row r="28" spans="2:9" ht="14.25" customHeight="1" x14ac:dyDescent="0.15">
      <c r="C28" s="6"/>
      <c r="H28" s="3"/>
    </row>
    <row r="29" spans="2:9" ht="22.5" customHeight="1" x14ac:dyDescent="0.15">
      <c r="B29" s="12" t="s">
        <v>11</v>
      </c>
      <c r="C29" s="12"/>
      <c r="D29" s="5"/>
      <c r="E29" s="5"/>
      <c r="F29" s="5"/>
      <c r="G29" s="5"/>
      <c r="H29" s="8" t="s">
        <v>6</v>
      </c>
    </row>
    <row r="30" spans="2:9" ht="19.5" customHeight="1" x14ac:dyDescent="0.15">
      <c r="B30" s="59"/>
      <c r="C30" s="60"/>
      <c r="D30" s="19" t="s">
        <v>0</v>
      </c>
      <c r="E30" s="19" t="s">
        <v>1</v>
      </c>
      <c r="F30" s="19" t="s">
        <v>2</v>
      </c>
      <c r="G30" s="19" t="s">
        <v>3</v>
      </c>
      <c r="H30" s="33" t="s">
        <v>4</v>
      </c>
    </row>
    <row r="31" spans="2:9" ht="22.5" customHeight="1" x14ac:dyDescent="0.15">
      <c r="B31" s="31" t="s">
        <v>18</v>
      </c>
      <c r="C31" s="32" t="s">
        <v>25</v>
      </c>
      <c r="D31" s="15">
        <f>D15+D27</f>
        <v>112777</v>
      </c>
      <c r="E31" s="15">
        <f>E15+D27</f>
        <v>117290</v>
      </c>
      <c r="F31" s="15">
        <f>F15+D27</f>
        <v>121935</v>
      </c>
      <c r="G31" s="15">
        <f>G15+D27</f>
        <v>126448</v>
      </c>
      <c r="H31" s="22">
        <f>H15+D27</f>
        <v>130894</v>
      </c>
    </row>
    <row r="32" spans="2:9" ht="22.5" customHeight="1" x14ac:dyDescent="0.15">
      <c r="B32" s="53" t="s">
        <v>19</v>
      </c>
      <c r="C32" s="32" t="s">
        <v>20</v>
      </c>
      <c r="D32" s="15">
        <f>D15+E27</f>
        <v>55177</v>
      </c>
      <c r="E32" s="15">
        <f>E15+E27</f>
        <v>59690</v>
      </c>
      <c r="F32" s="15">
        <f>F15+E27</f>
        <v>64335</v>
      </c>
      <c r="G32" s="15">
        <f>G15+E27</f>
        <v>68848</v>
      </c>
      <c r="H32" s="22">
        <f>H15+E27</f>
        <v>73294</v>
      </c>
    </row>
    <row r="33" spans="2:8" ht="22.5" customHeight="1" x14ac:dyDescent="0.15">
      <c r="B33" s="53"/>
      <c r="C33" s="32" t="s">
        <v>21</v>
      </c>
      <c r="D33" s="15">
        <f>D15+F27</f>
        <v>68977</v>
      </c>
      <c r="E33" s="15">
        <f>E15+F27</f>
        <v>73490</v>
      </c>
      <c r="F33" s="15">
        <f>F15+F27</f>
        <v>78135</v>
      </c>
      <c r="G33" s="15">
        <f>G15+F27</f>
        <v>82648</v>
      </c>
      <c r="H33" s="22">
        <f>H15+F27</f>
        <v>87094</v>
      </c>
    </row>
    <row r="34" spans="2:8" ht="22.5" customHeight="1" x14ac:dyDescent="0.15">
      <c r="B34" s="54"/>
      <c r="C34" s="34" t="s">
        <v>22</v>
      </c>
      <c r="D34" s="35">
        <f>D15+G27</f>
        <v>76777</v>
      </c>
      <c r="E34" s="35">
        <f>E15+G27</f>
        <v>81290</v>
      </c>
      <c r="F34" s="35">
        <f>F15+G27</f>
        <v>85935</v>
      </c>
      <c r="G34" s="35">
        <f>G15+G27</f>
        <v>90448</v>
      </c>
      <c r="H34" s="36">
        <f>H15+G27</f>
        <v>94894</v>
      </c>
    </row>
    <row r="35" spans="2:8" ht="22.5" customHeight="1" x14ac:dyDescent="0.15">
      <c r="B35" s="10" t="s">
        <v>8</v>
      </c>
      <c r="C35" s="10"/>
      <c r="D35" s="2"/>
      <c r="E35" s="2"/>
      <c r="F35" s="2"/>
      <c r="G35" s="2"/>
      <c r="H35" s="2"/>
    </row>
    <row r="36" spans="2:8" ht="22.5" customHeight="1" x14ac:dyDescent="0.15"/>
    <row r="37" spans="2:8" ht="20.25" customHeight="1" x14ac:dyDescent="0.15"/>
    <row r="38" spans="2:8" ht="18" customHeight="1" x14ac:dyDescent="0.15"/>
    <row r="39" spans="2:8" ht="18" customHeight="1" x14ac:dyDescent="0.15"/>
    <row r="40" spans="2:8" ht="18" customHeight="1" x14ac:dyDescent="0.15"/>
    <row r="41" spans="2:8" ht="18" customHeight="1" x14ac:dyDescent="0.15"/>
  </sheetData>
  <mergeCells count="25">
    <mergeCell ref="B32:B34"/>
    <mergeCell ref="B20:H20"/>
    <mergeCell ref="B24:C24"/>
    <mergeCell ref="B25:C25"/>
    <mergeCell ref="B26:C26"/>
    <mergeCell ref="B27:C27"/>
    <mergeCell ref="B30:C30"/>
    <mergeCell ref="B19:H19"/>
    <mergeCell ref="B8:C8"/>
    <mergeCell ref="B9:C9"/>
    <mergeCell ref="B10:C10"/>
    <mergeCell ref="B11:C11"/>
    <mergeCell ref="B12:C12"/>
    <mergeCell ref="B13:C13"/>
    <mergeCell ref="B14:C14"/>
    <mergeCell ref="B15:C15"/>
    <mergeCell ref="B16:H16"/>
    <mergeCell ref="B17:H17"/>
    <mergeCell ref="B18:H18"/>
    <mergeCell ref="B7:C7"/>
    <mergeCell ref="B1:H1"/>
    <mergeCell ref="B2:H2"/>
    <mergeCell ref="B4:C4"/>
    <mergeCell ref="B5:C5"/>
    <mergeCell ref="B6:C6"/>
  </mergeCells>
  <phoneticPr fontId="1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B1:I41"/>
  <sheetViews>
    <sheetView tabSelected="1" workbookViewId="0">
      <selection activeCell="E13" sqref="E13"/>
    </sheetView>
  </sheetViews>
  <sheetFormatPr defaultRowHeight="12" x14ac:dyDescent="0.15"/>
  <cols>
    <col min="1" max="1" width="4.25" style="1" customWidth="1"/>
    <col min="2" max="2" width="13.5" style="1" customWidth="1"/>
    <col min="3" max="3" width="18.375" style="1" customWidth="1"/>
    <col min="4" max="8" width="12" style="1" customWidth="1"/>
    <col min="9" max="9" width="31.5" style="1" customWidth="1"/>
    <col min="10" max="16384" width="9" style="1"/>
  </cols>
  <sheetData>
    <row r="1" spans="2:8" ht="22.5" customHeight="1" x14ac:dyDescent="0.15">
      <c r="B1" s="69" t="s">
        <v>5</v>
      </c>
      <c r="C1" s="70"/>
      <c r="D1" s="70"/>
      <c r="E1" s="70"/>
      <c r="F1" s="70"/>
      <c r="G1" s="70"/>
      <c r="H1" s="70"/>
    </row>
    <row r="2" spans="2:8" ht="22.5" customHeight="1" x14ac:dyDescent="0.15">
      <c r="B2" s="71" t="s">
        <v>23</v>
      </c>
      <c r="C2" s="70"/>
      <c r="D2" s="70"/>
      <c r="E2" s="70"/>
      <c r="F2" s="70"/>
      <c r="G2" s="70"/>
      <c r="H2" s="70"/>
    </row>
    <row r="3" spans="2:8" ht="22.5" customHeight="1" x14ac:dyDescent="0.15">
      <c r="B3" s="9" t="s">
        <v>39</v>
      </c>
      <c r="C3" s="9"/>
      <c r="D3" s="9"/>
      <c r="E3" s="8" t="s">
        <v>44</v>
      </c>
      <c r="F3" s="8"/>
      <c r="G3" s="8"/>
      <c r="H3" s="8" t="s">
        <v>6</v>
      </c>
    </row>
    <row r="4" spans="2:8" s="4" customFormat="1" ht="22.5" customHeight="1" x14ac:dyDescent="0.15">
      <c r="B4" s="72"/>
      <c r="C4" s="73"/>
      <c r="D4" s="17" t="s">
        <v>0</v>
      </c>
      <c r="E4" s="18" t="s">
        <v>1</v>
      </c>
      <c r="F4" s="18" t="s">
        <v>2</v>
      </c>
      <c r="G4" s="18" t="s">
        <v>3</v>
      </c>
      <c r="H4" s="18" t="s">
        <v>4</v>
      </c>
    </row>
    <row r="5" spans="2:8" ht="22.5" customHeight="1" x14ac:dyDescent="0.15">
      <c r="B5" s="74" t="s">
        <v>9</v>
      </c>
      <c r="C5" s="75"/>
      <c r="D5" s="39">
        <v>1677</v>
      </c>
      <c r="E5" s="39">
        <v>1881</v>
      </c>
      <c r="F5" s="39">
        <v>2091</v>
      </c>
      <c r="G5" s="39">
        <v>2295</v>
      </c>
      <c r="H5" s="39">
        <v>2496</v>
      </c>
    </row>
    <row r="6" spans="2:8" ht="22.5" customHeight="1" x14ac:dyDescent="0.15">
      <c r="B6" s="63" t="s">
        <v>10</v>
      </c>
      <c r="C6" s="64"/>
      <c r="D6" s="39">
        <v>42</v>
      </c>
      <c r="E6" s="39">
        <v>48</v>
      </c>
      <c r="F6" s="39">
        <v>48</v>
      </c>
      <c r="G6" s="39">
        <v>48</v>
      </c>
      <c r="H6" s="39">
        <v>51</v>
      </c>
    </row>
    <row r="7" spans="2:8" ht="22.5" customHeight="1" x14ac:dyDescent="0.15">
      <c r="B7" s="61" t="s">
        <v>32</v>
      </c>
      <c r="C7" s="62"/>
      <c r="D7" s="39">
        <v>36</v>
      </c>
      <c r="E7" s="39">
        <v>42</v>
      </c>
      <c r="F7" s="39">
        <v>42</v>
      </c>
      <c r="G7" s="39">
        <v>42</v>
      </c>
      <c r="H7" s="39">
        <v>45</v>
      </c>
    </row>
    <row r="8" spans="2:8" ht="22.5" customHeight="1" x14ac:dyDescent="0.15">
      <c r="B8" s="63" t="s">
        <v>13</v>
      </c>
      <c r="C8" s="64"/>
      <c r="D8" s="39">
        <v>18</v>
      </c>
      <c r="E8" s="39">
        <v>24</v>
      </c>
      <c r="F8" s="39">
        <v>24</v>
      </c>
      <c r="G8" s="39">
        <v>24</v>
      </c>
      <c r="H8" s="39">
        <v>27</v>
      </c>
    </row>
    <row r="9" spans="2:8" ht="22.5" customHeight="1" x14ac:dyDescent="0.15">
      <c r="B9" s="50" t="s">
        <v>31</v>
      </c>
      <c r="C9" s="65"/>
      <c r="D9" s="39">
        <v>66</v>
      </c>
      <c r="E9" s="39">
        <v>72</v>
      </c>
      <c r="F9" s="39">
        <v>72</v>
      </c>
      <c r="G9" s="39">
        <v>72</v>
      </c>
      <c r="H9" s="39">
        <v>75</v>
      </c>
    </row>
    <row r="10" spans="2:8" ht="22.5" customHeight="1" x14ac:dyDescent="0.15">
      <c r="B10" s="66" t="s">
        <v>30</v>
      </c>
      <c r="C10" s="67"/>
      <c r="D10" s="14">
        <f>SUM(D5:D9)*30</f>
        <v>55170</v>
      </c>
      <c r="E10" s="14">
        <f t="shared" ref="E10:H10" si="0">SUM(E5:E9)*30</f>
        <v>62010</v>
      </c>
      <c r="F10" s="14">
        <f t="shared" si="0"/>
        <v>68310</v>
      </c>
      <c r="G10" s="14">
        <f t="shared" si="0"/>
        <v>74430</v>
      </c>
      <c r="H10" s="21">
        <f t="shared" si="0"/>
        <v>80820</v>
      </c>
    </row>
    <row r="11" spans="2:8" ht="29.25" customHeight="1" x14ac:dyDescent="0.15">
      <c r="B11" s="53" t="s">
        <v>41</v>
      </c>
      <c r="C11" s="68"/>
      <c r="D11" s="15">
        <f>TRUNC(D10*0.083)</f>
        <v>4579</v>
      </c>
      <c r="E11" s="15">
        <f>TRUNC(E10*0.083)</f>
        <v>5146</v>
      </c>
      <c r="F11" s="15">
        <f>TRUNC(F10*0.083)</f>
        <v>5669</v>
      </c>
      <c r="G11" s="15">
        <f>TRUNC(G10*0.083)</f>
        <v>6177</v>
      </c>
      <c r="H11" s="22">
        <f>TRUNC(H10*0.083)</f>
        <v>6708</v>
      </c>
    </row>
    <row r="12" spans="2:8" ht="29.25" customHeight="1" x14ac:dyDescent="0.15">
      <c r="B12" s="53" t="s">
        <v>40</v>
      </c>
      <c r="C12" s="76"/>
      <c r="D12" s="15">
        <f>TRUNC(D10*0.023)</f>
        <v>1268</v>
      </c>
      <c r="E12" s="15">
        <f t="shared" ref="E12:H12" si="1">TRUNC(E10*0.023)</f>
        <v>1426</v>
      </c>
      <c r="F12" s="15">
        <f t="shared" si="1"/>
        <v>1571</v>
      </c>
      <c r="G12" s="15">
        <f t="shared" si="1"/>
        <v>1711</v>
      </c>
      <c r="H12" s="22">
        <f t="shared" si="1"/>
        <v>1858</v>
      </c>
    </row>
    <row r="13" spans="2:8" ht="22.5" customHeight="1" x14ac:dyDescent="0.15">
      <c r="B13" s="66" t="s">
        <v>36</v>
      </c>
      <c r="C13" s="67"/>
      <c r="D13" s="14">
        <v>4500</v>
      </c>
      <c r="E13" s="14">
        <v>4500</v>
      </c>
      <c r="F13" s="14">
        <v>4500</v>
      </c>
      <c r="G13" s="14">
        <v>4500</v>
      </c>
      <c r="H13" s="22">
        <v>4500</v>
      </c>
    </row>
    <row r="14" spans="2:8" ht="22.5" customHeight="1" thickBot="1" x14ac:dyDescent="0.2">
      <c r="B14" s="78" t="s">
        <v>37</v>
      </c>
      <c r="C14" s="79"/>
      <c r="D14" s="14">
        <v>1000</v>
      </c>
      <c r="E14" s="14">
        <v>1000</v>
      </c>
      <c r="F14" s="14">
        <v>1000</v>
      </c>
      <c r="G14" s="14">
        <v>1000</v>
      </c>
      <c r="H14" s="21">
        <v>1000</v>
      </c>
    </row>
    <row r="15" spans="2:8" ht="35.25" customHeight="1" thickBot="1" x14ac:dyDescent="0.2">
      <c r="B15" s="83" t="s">
        <v>38</v>
      </c>
      <c r="C15" s="84"/>
      <c r="D15" s="16">
        <f>SUM(D10:D14)</f>
        <v>66517</v>
      </c>
      <c r="E15" s="16">
        <f t="shared" ref="E15:H15" si="2">SUM(E10:E14)</f>
        <v>74082</v>
      </c>
      <c r="F15" s="16">
        <f t="shared" si="2"/>
        <v>81050</v>
      </c>
      <c r="G15" s="16">
        <f t="shared" si="2"/>
        <v>87818</v>
      </c>
      <c r="H15" s="46">
        <f t="shared" si="2"/>
        <v>94886</v>
      </c>
    </row>
    <row r="16" spans="2:8" ht="19.5" customHeight="1" x14ac:dyDescent="0.15">
      <c r="B16" s="85" t="s">
        <v>34</v>
      </c>
      <c r="C16" s="85"/>
      <c r="D16" s="85"/>
      <c r="E16" s="85"/>
      <c r="F16" s="85"/>
      <c r="G16" s="85"/>
      <c r="H16" s="85"/>
    </row>
    <row r="17" spans="2:9" ht="19.5" customHeight="1" x14ac:dyDescent="0.15">
      <c r="B17" s="77" t="s">
        <v>35</v>
      </c>
      <c r="C17" s="77"/>
      <c r="D17" s="77"/>
      <c r="E17" s="77"/>
      <c r="F17" s="77"/>
      <c r="G17" s="77"/>
      <c r="H17" s="77"/>
      <c r="I17" s="37"/>
    </row>
    <row r="18" spans="2:9" ht="19.5" customHeight="1" x14ac:dyDescent="0.15">
      <c r="B18" s="77" t="s">
        <v>7</v>
      </c>
      <c r="C18" s="77"/>
      <c r="D18" s="77"/>
      <c r="E18" s="77"/>
      <c r="F18" s="77"/>
      <c r="G18" s="77"/>
      <c r="H18" s="77"/>
    </row>
    <row r="19" spans="2:9" ht="19.5" customHeight="1" x14ac:dyDescent="0.15">
      <c r="B19" s="77" t="s">
        <v>17</v>
      </c>
      <c r="C19" s="77"/>
      <c r="D19" s="77"/>
      <c r="E19" s="77"/>
      <c r="F19" s="77"/>
      <c r="G19" s="77"/>
      <c r="H19" s="77"/>
    </row>
    <row r="20" spans="2:9" ht="20.25" customHeight="1" x14ac:dyDescent="0.15">
      <c r="B20" s="52" t="s">
        <v>42</v>
      </c>
      <c r="C20" s="52"/>
      <c r="D20" s="52"/>
      <c r="E20" s="52"/>
      <c r="F20" s="52"/>
      <c r="G20" s="52"/>
      <c r="H20" s="52"/>
    </row>
    <row r="21" spans="2:9" ht="20.25" customHeight="1" x14ac:dyDescent="0.15">
      <c r="B21" s="38"/>
      <c r="C21" s="38"/>
      <c r="D21" s="38"/>
      <c r="E21" s="38"/>
      <c r="F21" s="38"/>
      <c r="G21" s="38"/>
      <c r="H21" s="38"/>
    </row>
    <row r="22" spans="2:9" ht="22.5" customHeight="1" x14ac:dyDescent="0.15">
      <c r="B22" s="11" t="s">
        <v>16</v>
      </c>
      <c r="C22" s="11"/>
      <c r="D22" s="10"/>
      <c r="E22" s="10"/>
      <c r="F22" s="10"/>
      <c r="G22" s="10"/>
      <c r="H22" s="2"/>
    </row>
    <row r="23" spans="2:9" ht="22.5" customHeight="1" x14ac:dyDescent="0.15">
      <c r="B23" s="10" t="s">
        <v>12</v>
      </c>
      <c r="C23" s="10"/>
      <c r="D23" s="10"/>
      <c r="E23" s="10"/>
      <c r="F23" s="5"/>
      <c r="G23" s="8" t="s">
        <v>6</v>
      </c>
    </row>
    <row r="24" spans="2:9" ht="22.5" customHeight="1" x14ac:dyDescent="0.15">
      <c r="B24" s="48"/>
      <c r="C24" s="49"/>
      <c r="D24" s="28" t="s">
        <v>29</v>
      </c>
      <c r="E24" s="25" t="s">
        <v>26</v>
      </c>
      <c r="F24" s="25" t="s">
        <v>27</v>
      </c>
      <c r="G24" s="25" t="s">
        <v>28</v>
      </c>
      <c r="H24" s="7"/>
    </row>
    <row r="25" spans="2:9" s="4" customFormat="1" ht="25.5" customHeight="1" x14ac:dyDescent="0.15">
      <c r="B25" s="50" t="s">
        <v>14</v>
      </c>
      <c r="C25" s="51"/>
      <c r="D25" s="13">
        <v>1380</v>
      </c>
      <c r="E25" s="20">
        <v>300</v>
      </c>
      <c r="F25" s="20">
        <v>390</v>
      </c>
      <c r="G25" s="20">
        <v>650</v>
      </c>
      <c r="H25" s="2"/>
    </row>
    <row r="26" spans="2:9" ht="22.5" customHeight="1" thickBot="1" x14ac:dyDescent="0.2">
      <c r="B26" s="55" t="s">
        <v>15</v>
      </c>
      <c r="C26" s="56"/>
      <c r="D26" s="29">
        <v>840</v>
      </c>
      <c r="E26" s="26">
        <v>0</v>
      </c>
      <c r="F26" s="26">
        <v>370</v>
      </c>
      <c r="G26" s="30">
        <v>370</v>
      </c>
      <c r="H26" s="2"/>
    </row>
    <row r="27" spans="2:9" ht="22.5" customHeight="1" thickBot="1" x14ac:dyDescent="0.2">
      <c r="B27" s="82" t="s">
        <v>24</v>
      </c>
      <c r="C27" s="58"/>
      <c r="D27" s="24">
        <f>SUM(D25:D26)*30</f>
        <v>66600</v>
      </c>
      <c r="E27" s="23">
        <f t="shared" ref="E27:G27" si="3">SUM(E25:E26)*30</f>
        <v>9000</v>
      </c>
      <c r="F27" s="27">
        <f t="shared" si="3"/>
        <v>22800</v>
      </c>
      <c r="G27" s="27">
        <f t="shared" si="3"/>
        <v>30600</v>
      </c>
    </row>
    <row r="28" spans="2:9" ht="14.25" customHeight="1" x14ac:dyDescent="0.15">
      <c r="C28" s="6"/>
      <c r="H28" s="3"/>
    </row>
    <row r="29" spans="2:9" ht="22.5" customHeight="1" x14ac:dyDescent="0.15">
      <c r="B29" s="12" t="s">
        <v>11</v>
      </c>
      <c r="C29" s="12"/>
      <c r="D29" s="5"/>
      <c r="E29" s="5"/>
      <c r="F29" s="5"/>
      <c r="G29" s="5"/>
      <c r="H29" s="8" t="s">
        <v>6</v>
      </c>
    </row>
    <row r="30" spans="2:9" ht="19.5" customHeight="1" x14ac:dyDescent="0.15">
      <c r="B30" s="59"/>
      <c r="C30" s="60"/>
      <c r="D30" s="19" t="s">
        <v>0</v>
      </c>
      <c r="E30" s="19" t="s">
        <v>1</v>
      </c>
      <c r="F30" s="19" t="s">
        <v>2</v>
      </c>
      <c r="G30" s="19" t="s">
        <v>3</v>
      </c>
      <c r="H30" s="33" t="s">
        <v>4</v>
      </c>
    </row>
    <row r="31" spans="2:9" ht="22.5" customHeight="1" x14ac:dyDescent="0.15">
      <c r="B31" s="31" t="s">
        <v>18</v>
      </c>
      <c r="C31" s="32" t="s">
        <v>25</v>
      </c>
      <c r="D31" s="15">
        <f>D15+D27</f>
        <v>133117</v>
      </c>
      <c r="E31" s="15">
        <f>E15+D27</f>
        <v>140682</v>
      </c>
      <c r="F31" s="15">
        <f>F15+D27</f>
        <v>147650</v>
      </c>
      <c r="G31" s="15">
        <f>G15+D27</f>
        <v>154418</v>
      </c>
      <c r="H31" s="22">
        <f>H15+D27</f>
        <v>161486</v>
      </c>
    </row>
    <row r="32" spans="2:9" ht="22.5" customHeight="1" x14ac:dyDescent="0.15">
      <c r="B32" s="53" t="s">
        <v>19</v>
      </c>
      <c r="C32" s="32" t="s">
        <v>20</v>
      </c>
      <c r="D32" s="15">
        <f>D15+E27</f>
        <v>75517</v>
      </c>
      <c r="E32" s="15">
        <f>E15+E27</f>
        <v>83082</v>
      </c>
      <c r="F32" s="15">
        <f>F15+E27</f>
        <v>90050</v>
      </c>
      <c r="G32" s="15">
        <f>G15+E27</f>
        <v>96818</v>
      </c>
      <c r="H32" s="22">
        <f>H15+E27</f>
        <v>103886</v>
      </c>
    </row>
    <row r="33" spans="2:8" ht="22.5" customHeight="1" x14ac:dyDescent="0.15">
      <c r="B33" s="53"/>
      <c r="C33" s="32" t="s">
        <v>21</v>
      </c>
      <c r="D33" s="15">
        <f>D15+F27</f>
        <v>89317</v>
      </c>
      <c r="E33" s="15">
        <f>E15+F27</f>
        <v>96882</v>
      </c>
      <c r="F33" s="15">
        <f>F15+F27</f>
        <v>103850</v>
      </c>
      <c r="G33" s="15">
        <f>G15+F27</f>
        <v>110618</v>
      </c>
      <c r="H33" s="22">
        <f>H15+F27</f>
        <v>117686</v>
      </c>
    </row>
    <row r="34" spans="2:8" ht="22.5" customHeight="1" x14ac:dyDescent="0.15">
      <c r="B34" s="54"/>
      <c r="C34" s="34" t="s">
        <v>22</v>
      </c>
      <c r="D34" s="35">
        <f>D15+G27</f>
        <v>97117</v>
      </c>
      <c r="E34" s="35">
        <f>E15+G27</f>
        <v>104682</v>
      </c>
      <c r="F34" s="35">
        <f>F15+G27</f>
        <v>111650</v>
      </c>
      <c r="G34" s="35">
        <f>G15+G27</f>
        <v>118418</v>
      </c>
      <c r="H34" s="36">
        <f>H15+G27</f>
        <v>125486</v>
      </c>
    </row>
    <row r="35" spans="2:8" ht="22.5" customHeight="1" x14ac:dyDescent="0.15">
      <c r="B35" s="10" t="s">
        <v>8</v>
      </c>
      <c r="C35" s="10"/>
      <c r="D35" s="2"/>
      <c r="E35" s="2"/>
      <c r="F35" s="2"/>
      <c r="G35" s="2"/>
      <c r="H35" s="2"/>
    </row>
    <row r="36" spans="2:8" ht="22.5" customHeight="1" x14ac:dyDescent="0.15"/>
    <row r="37" spans="2:8" ht="20.25" customHeight="1" x14ac:dyDescent="0.15"/>
    <row r="38" spans="2:8" ht="18" customHeight="1" x14ac:dyDescent="0.15"/>
    <row r="39" spans="2:8" ht="18" customHeight="1" x14ac:dyDescent="0.15"/>
    <row r="40" spans="2:8" ht="18" customHeight="1" x14ac:dyDescent="0.15"/>
    <row r="41" spans="2:8" ht="18" customHeight="1" x14ac:dyDescent="0.15"/>
  </sheetData>
  <mergeCells count="25">
    <mergeCell ref="B32:B34"/>
    <mergeCell ref="B20:H20"/>
    <mergeCell ref="B24:C24"/>
    <mergeCell ref="B25:C25"/>
    <mergeCell ref="B26:C26"/>
    <mergeCell ref="B27:C27"/>
    <mergeCell ref="B30:C30"/>
    <mergeCell ref="B19:H19"/>
    <mergeCell ref="B8:C8"/>
    <mergeCell ref="B9:C9"/>
    <mergeCell ref="B10:C10"/>
    <mergeCell ref="B11:C11"/>
    <mergeCell ref="B12:C12"/>
    <mergeCell ref="B13:C13"/>
    <mergeCell ref="B14:C14"/>
    <mergeCell ref="B15:C15"/>
    <mergeCell ref="B16:H16"/>
    <mergeCell ref="B17:H17"/>
    <mergeCell ref="B18:H18"/>
    <mergeCell ref="B7:C7"/>
    <mergeCell ref="B1:H1"/>
    <mergeCell ref="B2:H2"/>
    <mergeCell ref="B4:C4"/>
    <mergeCell ref="B5:C5"/>
    <mergeCell ref="B6:C6"/>
  </mergeCells>
  <phoneticPr fontId="1"/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R1　1割負担</vt:lpstr>
      <vt:lpstr>R1　２割負担 (2)</vt:lpstr>
      <vt:lpstr>R1　３割負担 (3)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utida.tosio</dc:creator>
  <cp:lastModifiedBy>user</cp:lastModifiedBy>
  <cp:lastPrinted>2019-09-14T06:02:45Z</cp:lastPrinted>
  <dcterms:created xsi:type="dcterms:W3CDTF">2015-05-30T04:30:42Z</dcterms:created>
  <dcterms:modified xsi:type="dcterms:W3CDTF">2019-09-17T00:37:26Z</dcterms:modified>
</cp:coreProperties>
</file>